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Sebola\Documents\RFQ and RFP\RFQ and PRF's 2022\Tenders 2022\Panel of legal\Final Bid\"/>
    </mc:Choice>
  </mc:AlternateContent>
  <bookViews>
    <workbookView xWindow="0" yWindow="0" windowWidth="19200" windowHeight="8232"/>
  </bookViews>
  <sheets>
    <sheet name="For tender" sheetId="2" r:id="rId1"/>
  </sheets>
  <definedNames>
    <definedName name="_xlnm.Print_Area" localSheetId="0">'For tender'!$A$1:$H$57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 i="2" l="1"/>
  <c r="C12" i="2" l="1"/>
  <c r="C13" i="2"/>
  <c r="C14" i="2"/>
  <c r="C15" i="2"/>
  <c r="C16" i="2"/>
  <c r="C17" i="2"/>
  <c r="C18" i="2"/>
  <c r="C19" i="2"/>
  <c r="C20" i="2"/>
  <c r="C21" i="2"/>
  <c r="C22" i="2"/>
  <c r="C23" i="2"/>
  <c r="C24" i="2"/>
  <c r="C25" i="2"/>
  <c r="C26" i="2"/>
  <c r="C28" i="2"/>
  <c r="C29" i="2"/>
  <c r="C30" i="2"/>
  <c r="C31" i="2"/>
  <c r="C32" i="2"/>
  <c r="C33" i="2"/>
  <c r="C35" i="2"/>
  <c r="C36" i="2"/>
  <c r="C37" i="2"/>
  <c r="C39" i="2"/>
  <c r="C40" i="2"/>
  <c r="C41" i="2"/>
  <c r="C42" i="2"/>
  <c r="C43" i="2"/>
  <c r="C45" i="2"/>
  <c r="C48" i="2"/>
  <c r="C50" i="2"/>
  <c r="C51" i="2"/>
  <c r="C11" i="2"/>
  <c r="G51" i="2" l="1"/>
  <c r="H51" i="2" s="1"/>
  <c r="G50" i="2"/>
  <c r="H50" i="2" s="1"/>
  <c r="G48" i="2"/>
  <c r="H48" i="2" s="1"/>
  <c r="G43" i="2"/>
  <c r="G42" i="2"/>
  <c r="G41" i="2"/>
  <c r="G40" i="2"/>
  <c r="G39" i="2"/>
  <c r="G37" i="2"/>
  <c r="G36" i="2"/>
  <c r="G35" i="2"/>
  <c r="G33" i="2"/>
  <c r="G32" i="2"/>
  <c r="G31" i="2"/>
  <c r="G30" i="2"/>
  <c r="G29" i="2"/>
  <c r="G28" i="2"/>
  <c r="G26" i="2"/>
  <c r="G25" i="2"/>
  <c r="G24" i="2"/>
  <c r="G23" i="2"/>
  <c r="G22" i="2"/>
  <c r="G21" i="2"/>
  <c r="G20" i="2"/>
  <c r="G19" i="2"/>
  <c r="G18" i="2"/>
  <c r="G17" i="2"/>
  <c r="G16" i="2"/>
  <c r="G15" i="2"/>
  <c r="G14" i="2"/>
  <c r="G13" i="2"/>
  <c r="G12" i="2"/>
  <c r="G11" i="2"/>
  <c r="H11" i="2" l="1"/>
  <c r="H12" i="2"/>
  <c r="H21" i="2"/>
  <c r="H15" i="2"/>
  <c r="H24" i="2"/>
  <c r="H33" i="2"/>
  <c r="H42" i="2"/>
  <c r="H31" i="2"/>
  <c r="H32" i="2"/>
  <c r="H26" i="2"/>
  <c r="H39" i="2"/>
  <c r="H23" i="2"/>
  <c r="H16" i="2"/>
  <c r="H13" i="2"/>
  <c r="H30" i="2"/>
  <c r="H28" i="2"/>
  <c r="H17" i="2"/>
  <c r="H18" i="2"/>
  <c r="H40" i="2"/>
  <c r="H37" i="2"/>
  <c r="H43" i="2"/>
  <c r="H14" i="2"/>
  <c r="H22" i="2"/>
  <c r="H25" i="2"/>
  <c r="H29" i="2"/>
  <c r="H19" i="2"/>
  <c r="H36" i="2"/>
  <c r="H41" i="2"/>
  <c r="H35" i="2"/>
  <c r="H20" i="2"/>
  <c r="H53" i="2" l="1"/>
  <c r="H55" i="2" l="1"/>
  <c r="H56" i="2" s="1"/>
</calcChain>
</file>

<file path=xl/comments1.xml><?xml version="1.0" encoding="utf-8"?>
<comments xmlns="http://schemas.openxmlformats.org/spreadsheetml/2006/main">
  <authors>
    <author>Graham Louw</author>
  </authors>
  <commentList>
    <comment ref="D9" authorId="0" shapeId="0">
      <text>
        <r>
          <rPr>
            <b/>
            <sz val="11"/>
            <color indexed="81"/>
            <rFont val="Tahoma"/>
            <family val="2"/>
          </rPr>
          <t>The service provider must only capture the hourly tariffs and the template will calculate the relevant SP %'s</t>
        </r>
      </text>
    </comment>
    <comment ref="E9" authorId="0" shapeId="0">
      <text>
        <r>
          <rPr>
            <b/>
            <sz val="10"/>
            <color indexed="81"/>
            <rFont val="Tahoma"/>
            <family val="2"/>
          </rPr>
          <t>The pricing list has been extracted from the Rules of the High Court Tarrifs</t>
        </r>
        <r>
          <rPr>
            <sz val="10"/>
            <color indexed="81"/>
            <rFont val="Tahoma"/>
            <family val="2"/>
          </rPr>
          <t xml:space="preserve">
</t>
        </r>
      </text>
    </comment>
  </commentList>
</comments>
</file>

<file path=xl/sharedStrings.xml><?xml version="1.0" encoding="utf-8"?>
<sst xmlns="http://schemas.openxmlformats.org/spreadsheetml/2006/main" count="63" uniqueCount="62">
  <si>
    <t>No</t>
  </si>
  <si>
    <t xml:space="preserve">Consultation to note, prosecute or defend an appeal, per quarter of an hour or part thereof—by an attorney </t>
  </si>
  <si>
    <t xml:space="preserve">Consultation to note, prosecute or defend an appeal, per quarter of an hour or part thereof—by a candidate attorney </t>
  </si>
  <si>
    <t xml:space="preserve">Attendance by an attorney in court at proceedings in terms of rule 37 of these Rules, per quarter of an hour or part thereof </t>
  </si>
  <si>
    <t xml:space="preserve">Attendance by a candidate attorney, where necessary, to assist at a contested proceeding, per quarter of an hour or part thereof </t>
  </si>
  <si>
    <t xml:space="preserve">Attending to give or take disclosure, per quarter of an hour or part thereof—by an attorney </t>
  </si>
  <si>
    <t xml:space="preserve">Attending to give or take disclosure, per quarter of an hour or part thereof—by a candidate attorney </t>
  </si>
  <si>
    <t xml:space="preserve">Inclusive fee for necessary consultations and discussions with a client, witness, other party or advocate not otherwise provided for, per quarter of an hour or part thereof—by an attorney </t>
  </si>
  <si>
    <t xml:space="preserve">Inclusive fee for necessary consultations and discussions with a client, witness, other party or advocate not otherwise provided for, per quarter of an hour or part thereof—by a candidate attorney </t>
  </si>
  <si>
    <t xml:space="preserve">The drawing up of a formal statement in a matrimonial matter, verifying affidavits, affidavits of service or other formal affidavits, index to brief, short brief, statements of witnesses, powers of attorney to sue or defend, as well as other formal documents and summonses, including all documents such as the prescribed forms in the First Schedule to these Rules, but not the particulars of claim in an annexure to the summons: an inclusive tariff – drawing up, checking, typing, printing, copies, delivery and filing thereof, per page of the original only 
</t>
  </si>
  <si>
    <t xml:space="preserve">Letters, telegrams and facsimiles: Inclusive tariff for drawing up, checking, typing, printing, delivery, copies, postage, posting thereof, per page </t>
  </si>
  <si>
    <t xml:space="preserve">Sorting, arranging and paginating papers for pleadings, advice on evidence or brief on trial or appeal, per quarter of an hour or part thereof—by an attorney </t>
  </si>
  <si>
    <t xml:space="preserve">Sorting, arranging and paginating papers for pleadings, advice on evidence or brief on trial or appeal, per quarter of an hour or part thereof—by a candidate attorney </t>
  </si>
  <si>
    <t>E – BILL OF COSTS</t>
  </si>
  <si>
    <t>For drawing the bill of costs, making the necessary copies and attending settlement, 10,60 per cent of the attorney’s fees, either as charged in the bill, if not taxed, or as allowed on taxation.</t>
  </si>
  <si>
    <t>The taxing officer may— which are excessively high,deny the attorney the remuneration referred to in items 1 and 2 of this section, if more than 20 per cent of the number of items on the bill of costs, including expenses, or of the total amount of the bill of costs, including expenses, is taxed off.</t>
  </si>
  <si>
    <t>The minimum fees under items 1 and 2 shall be R170,00 for each item.</t>
  </si>
  <si>
    <t>F – EXECUTION</t>
  </si>
  <si>
    <t xml:space="preserve">Drafting, issue and execution of a warrant of execution and attendances in connection therewith, excluding sheriff’s fees (if not taxed) </t>
  </si>
  <si>
    <t xml:space="preserve">Reissue </t>
  </si>
  <si>
    <t>A – CONSULTATIONS, APPEARANCES, CONFERENCES AND INSPECTIONS</t>
  </si>
  <si>
    <t>B- DRAFTING AND DRAWING</t>
  </si>
  <si>
    <t>C – ATTENDANCE AND PERUSAL</t>
  </si>
  <si>
    <t xml:space="preserve">Sorting, arranging and paginating papers for pleadings, advice on evidence or brief on trial or appeal, per quarter of an hour or part thereof— by an attorney </t>
  </si>
  <si>
    <t xml:space="preserve">For making necessary copies, including photocopies, of any document or papers not already provided for in this tariff, per A4 size page </t>
  </si>
  <si>
    <t xml:space="preserve">Attending to arrange translation and thereafter to procure same, per quarter of an hour or part thereof—by an attorney </t>
  </si>
  <si>
    <t xml:space="preserve">Attending to arrange translation and thereafter to procure same, per quarter of an hour or part thereof—by a candidate attorney </t>
  </si>
  <si>
    <t xml:space="preserve">Consultation with a client and witnesses to institute or to defend an action, for advice on evidence or advice on commission, for obtaining an opinion or an advocate’s guidance in preparing pleadings, including exceptions, and to draft a petition or affidavit, per quarter of an hour or part thereof—by an attorney </t>
  </si>
  <si>
    <t xml:space="preserve">Consultation with a client and witnesses to institute or to defend an action, for advice on evidence or advice on commission, for obtaining an opinion or an advocate’s guidance in preparing pleadings, including exceptions, and to draft a petition or affidavit, per quarter of an hour or part thereof—by a candidate attorney </t>
  </si>
  <si>
    <t xml:space="preserve">Any other conference which the taxing officer may consider necessary, per quarter of an hour or part thereof— by an attorney </t>
  </si>
  <si>
    <t xml:space="preserve">Any other conference which the taxing officer may consider necessary, per quarter of an hour or part thereof— by a candidate attorney </t>
  </si>
  <si>
    <t>D- MISCELLANEOUS</t>
  </si>
  <si>
    <t>Units per annum</t>
  </si>
  <si>
    <t>Units over contract period</t>
  </si>
  <si>
    <t>Number of years for contract</t>
  </si>
  <si>
    <t>VAT %</t>
  </si>
  <si>
    <t>Percentage quoted by SP</t>
  </si>
  <si>
    <t>SIU tender for panel of attorneys to assist with Civil litigation</t>
  </si>
  <si>
    <t xml:space="preserve">% </t>
  </si>
  <si>
    <t>VAT</t>
  </si>
  <si>
    <t>Total price for evaluation process</t>
  </si>
  <si>
    <t>Total bid price for evaluation purposes</t>
  </si>
  <si>
    <t>Service Description</t>
  </si>
  <si>
    <t>Regulated Legal Fees</t>
  </si>
  <si>
    <t>Service Provider Proposed Price (excluding VAT)</t>
  </si>
  <si>
    <t xml:space="preserve">Any conference with an advocate, with or without witnesses, on pleadings, including exceptions and particulars to pleadings, applications, petitions, affidavits and testimony, and on any other matter which the taxing officer may consider necessary, per quarter of an hour or part thereof—by an attorney </t>
  </si>
  <si>
    <t xml:space="preserve">Any conference with an advocate, with or without witnesses, on pleadings, including exceptions and particulars to pleadings, applications, petitions, affidavits and testimony, and on any other matter which the taxing officer may consider necessary, per quarter of an hour or part thereof— by a candidate attorney </t>
  </si>
  <si>
    <r>
      <t xml:space="preserve">Any inspection </t>
    </r>
    <r>
      <rPr>
        <i/>
        <sz val="11"/>
        <color rgb="FF000000"/>
        <rFont val="Arial"/>
        <family val="2"/>
      </rPr>
      <t>in situ</t>
    </r>
    <r>
      <rPr>
        <sz val="11"/>
        <color rgb="FF000000"/>
        <rFont val="Arial"/>
        <family val="2"/>
      </rPr>
      <t xml:space="preserve">, or otherwise, per quarter of an hour or part thereof— by an attorney </t>
    </r>
  </si>
  <si>
    <r>
      <t xml:space="preserve">Any inspection </t>
    </r>
    <r>
      <rPr>
        <i/>
        <sz val="11"/>
        <color rgb="FF000000"/>
        <rFont val="Arial"/>
        <family val="2"/>
      </rPr>
      <t>in situ</t>
    </r>
    <r>
      <rPr>
        <sz val="11"/>
        <color rgb="FF000000"/>
        <rFont val="Arial"/>
        <family val="2"/>
      </rPr>
      <t xml:space="preserve">, or otherwise, per quarter of an hour or part thereof—by a candidate attorney </t>
    </r>
  </si>
  <si>
    <t xml:space="preserve">The drawing up of other necessary documents, including—instructions for an opinion, for an advocate’s guidance in preparing pleadings, including further particulars and requests for same, including exceptions; instructions to advocate in respect of all classes of pleadings; a petition, exception or affidavit, any notice (except a formal notice), particulars of claim or an annexure to the summons, opinion by an attorney or any other important document not otherwise provided for, an inclusive tariff – drawing up, checking, typing, printing, copies, delivery and filing thereof, per page of the original only </t>
  </si>
  <si>
    <t xml:space="preserve">Attending the receipt, entry, perusing, considering and filing of—any summons, petition, affidavit, pleading, advocate’s advice and drafts, report, important letter, notice or document; any formal letter, record stock sheets in voluntary surrenders, judgments or any other material document not elsewhere specified; any plan or exhibit or other material document which was necessary for the conduct of the action, per page </t>
  </si>
  <si>
    <t xml:space="preserve">Attending the receipt, entry, perusing, considering and filing of— any summons, petition, affidavit, pleading, advocate’s advice and drafts, report, important letter, notice or document; any formal letter, record stock sheets in voluntary surrenders, judgments or any other material document not elsewhere specified; any plan or exhibit or other material document which was necessary for the conduct of the action, per page </t>
  </si>
  <si>
    <t xml:space="preserve">Necessary telephones calls: The actual cost thereof, plus per quarter of an hour or part thereof—by an attorney </t>
  </si>
  <si>
    <t xml:space="preserve">Necessary telephones calls: The actual cost thereof, plus per quarter of an hour or part thereof—by a candidate attorney </t>
  </si>
  <si>
    <r>
      <t>Please note that the "units per annum" is for illustrative and evaluation purposes only, and is not indicative of how the actual units will realise in practice when the tender is awarded.  The service provider must only</t>
    </r>
    <r>
      <rPr>
        <b/>
        <sz val="12"/>
        <color rgb="FFFF0000"/>
        <rFont val="Arial"/>
        <family val="2"/>
      </rPr>
      <t xml:space="preserve"> populate column D "Service Provider Proposed Price (excluding VAT)"</t>
    </r>
    <r>
      <rPr>
        <b/>
        <sz val="12"/>
        <color theme="1"/>
        <rFont val="Arial"/>
        <family val="2"/>
      </rPr>
      <t xml:space="preserve"> that</t>
    </r>
    <r>
      <rPr>
        <b/>
        <sz val="12"/>
        <color rgb="FF000000"/>
        <rFont val="Arial"/>
        <family val="2"/>
      </rPr>
      <t xml:space="preserve"> will charged per individual line items. The template will then calculate the total price for the line item and also calculate a total indicative price over the contract period that will solely be used for evaluation purposes. 
NB: Where applicable and if the service provider is registered for VAT, the final total evaluation Bid price will be calculated, inclusive of VAT. </t>
    </r>
  </si>
  <si>
    <t>Bidder Name</t>
  </si>
  <si>
    <t>CSD Number (MAA…..)</t>
  </si>
  <si>
    <t>In addition to the fees charged under item 1, if recourse is had to taxation for arranging and attending taxation and obtaining consent to taxation, 11 per cent on the first R10 000,00 or portion thereof, 6 per cent on the next R10 000,00 or portion thereof and 3 per cent on the balance of the total amount of the bill.</t>
  </si>
  <si>
    <t>……………………………………                           …………………………</t>
  </si>
  <si>
    <t>Signature                                                                    Date</t>
  </si>
  <si>
    <t>Position</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</si>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</sst>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quot;R&quot;#,##0.00;[Red]\-&quot;R&quot;#,##0.00"/>
    <numFmt numFmtId="165" formatCode="_-&quot;R&quot;* #,##0.00_-;\-&quot;R&quot;* #,##0.00_-;_-&quot;R&quot;* &quot;-&quot;??_-;_-@_-"/>
    <numFmt numFmtId="166" formatCode="_-* #,##0.00_-;\-* #,##0.00_-;_-* &quot;-&quot;??_-;_-@_-"/>
    <numFmt numFmtId="167" formatCode="0.0%"/>
    <numFmt numFmtId="168" formatCode="&quot;R&quot;#,##0.00"/>
  </numFmts>
  <fonts count="22" x14ac:knownFonts="1">
    <font>
      <sz val="11"/>
      <color theme="1"/>
      <name val="Calibri"/>
      <family val="2"/>
      <scheme val="minor"/>
    </font>
    <font>
      <b/>
      <sz val="11"/>
      <color theme="1"/>
      <name val="Arial"/>
      <family val="2"/>
    </font>
    <font>
      <sz val="11"/>
      <color rgb="FF000000"/>
      <name val="Arial"/>
      <family val="2"/>
    </font>
    <font>
      <i/>
      <sz val="11"/>
      <color rgb="FF000000"/>
      <name val="Arial"/>
      <family val="2"/>
    </font>
    <font>
      <sz val="11"/>
      <color theme="1"/>
      <name val="Arial"/>
      <family val="2"/>
    </font>
    <font>
      <b/>
      <sz val="11"/>
      <color rgb="FF000000"/>
      <name val="Arial"/>
      <family val="2"/>
    </font>
    <font>
      <b/>
      <i/>
      <sz val="11"/>
      <color theme="1"/>
      <name val="Calibri"/>
      <family val="2"/>
      <scheme val="minor"/>
    </font>
    <font>
      <b/>
      <sz val="12"/>
      <color theme="1"/>
      <name val="Arial"/>
      <family val="2"/>
    </font>
    <font>
      <b/>
      <sz val="11"/>
      <color theme="1"/>
      <name val="Calibri"/>
      <family val="2"/>
      <scheme val="minor"/>
    </font>
    <font>
      <sz val="11"/>
      <color theme="1"/>
      <name val="Calibri"/>
      <family val="2"/>
      <scheme val="minor"/>
    </font>
    <font>
      <b/>
      <sz val="12"/>
      <color rgb="FF000000"/>
      <name val="Arial"/>
      <family val="2"/>
    </font>
    <font>
      <b/>
      <sz val="14"/>
      <color theme="1"/>
      <name val="Arial"/>
      <family val="2"/>
    </font>
    <font>
      <b/>
      <sz val="12"/>
      <color rgb="FFFF0000"/>
      <name val="Arial"/>
      <family val="2"/>
    </font>
    <font>
      <b/>
      <sz val="11"/>
      <color indexed="81"/>
      <name val="Tahoma"/>
      <family val="2"/>
    </font>
    <font>
      <b/>
      <sz val="12"/>
      <color theme="1"/>
      <name val="Calibri"/>
      <family val="2"/>
      <scheme val="minor"/>
    </font>
    <font>
      <sz val="14"/>
      <color theme="1"/>
      <name val="Calibri"/>
      <family val="2"/>
      <scheme val="minor"/>
    </font>
    <font>
      <sz val="14"/>
      <color theme="1"/>
      <name val="Arial"/>
      <family val="2"/>
    </font>
    <font>
      <b/>
      <sz val="14"/>
      <color theme="1"/>
      <name val="Calibri"/>
      <family val="2"/>
      <scheme val="minor"/>
    </font>
    <font>
      <b/>
      <sz val="18"/>
      <color theme="1"/>
      <name val="Calibri"/>
      <family val="2"/>
      <scheme val="minor"/>
    </font>
    <font>
      <b/>
      <sz val="24"/>
      <color theme="1"/>
      <name val="Calibri"/>
      <family val="2"/>
      <scheme val="minor"/>
    </font>
    <font>
      <b/>
      <sz val="10"/>
      <color indexed="81"/>
      <name val="Tahoma"/>
      <family val="2"/>
    </font>
    <font>
      <sz val="10"/>
      <color indexed="81"/>
      <name val="Tahoma"/>
      <family val="2"/>
    </font>
  </fonts>
  <fills count="8">
    <fill>
      <patternFill patternType="none"/>
    </fill>
    <fill>
      <patternFill patternType="gray125"/>
    </fill>
    <fill>
      <patternFill patternType="solid">
        <fgColor theme="4" tint="0.7999816888943144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style="medium">
        <color indexed="64"/>
      </right>
      <top style="thin">
        <color indexed="64"/>
      </top>
      <bottom/>
      <diagonal/>
    </border>
    <border>
      <left/>
      <right style="medium">
        <color indexed="64"/>
      </right>
      <top style="medium">
        <color indexed="64"/>
      </top>
      <bottom/>
      <diagonal/>
    </border>
    <border>
      <left/>
      <right style="medium">
        <color indexed="64"/>
      </right>
      <top style="thin">
        <color indexed="64"/>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s>
  <cellStyleXfs count="3">
    <xf numFmtId="0" fontId="0" fillId="0" borderId="0"/>
    <xf numFmtId="9" fontId="9" fillId="0" borderId="0" applyFont="0" applyFill="0" applyBorder="0" applyAlignment="0" applyProtection="0"/>
    <xf numFmtId="166" fontId="9" fillId="0" borderId="0" applyFont="0" applyFill="0" applyBorder="0" applyAlignment="0" applyProtection="0"/>
  </cellStyleXfs>
  <cellXfs count="154">
    <xf numFmtId="0" fontId="0" fillId="0" borderId="0" xfId="0"/>
    <xf numFmtId="0" fontId="0" fillId="0" borderId="0" xfId="0" applyAlignment="1">
      <alignment vertical="top"/>
    </xf>
    <xf numFmtId="0" fontId="0" fillId="0" borderId="0" xfId="0" applyAlignment="1">
      <alignment horizontal="left" vertical="top"/>
    </xf>
    <xf numFmtId="0" fontId="0" fillId="0" borderId="0" xfId="0" applyFill="1" applyBorder="1"/>
    <xf numFmtId="0" fontId="14" fillId="0" borderId="0" xfId="0" applyFont="1"/>
    <xf numFmtId="0" fontId="0" fillId="0" borderId="0" xfId="0" applyFont="1" applyAlignment="1">
      <alignment vertical="top"/>
    </xf>
    <xf numFmtId="0" fontId="15" fillId="0" borderId="0" xfId="0" applyFont="1"/>
    <xf numFmtId="167" fontId="11" fillId="5" borderId="10" xfId="2" applyNumberFormat="1" applyFont="1" applyFill="1" applyBorder="1" applyAlignment="1" applyProtection="1">
      <alignment horizontal="center" vertical="top"/>
      <protection locked="0"/>
    </xf>
    <xf numFmtId="167" fontId="2" fillId="5" borderId="7" xfId="2" applyNumberFormat="1" applyFont="1" applyFill="1" applyBorder="1" applyAlignment="1" applyProtection="1">
      <alignment horizontal="center" vertical="top" wrapText="1"/>
      <protection locked="0"/>
    </xf>
    <xf numFmtId="167" fontId="2" fillId="5" borderId="0" xfId="2" applyNumberFormat="1" applyFont="1" applyFill="1" applyBorder="1" applyAlignment="1" applyProtection="1">
      <alignment horizontal="center" vertical="top" wrapText="1"/>
      <protection locked="0"/>
    </xf>
    <xf numFmtId="167" fontId="1" fillId="3" borderId="5" xfId="2" applyNumberFormat="1" applyFont="1" applyFill="1" applyBorder="1" applyAlignment="1" applyProtection="1">
      <alignment horizontal="center" vertical="top" wrapText="1"/>
      <protection locked="0"/>
    </xf>
    <xf numFmtId="0" fontId="5" fillId="7" borderId="17" xfId="0" applyFont="1" applyFill="1" applyBorder="1" applyAlignment="1" applyProtection="1">
      <alignment horizontal="center" vertical="top"/>
      <protection locked="0"/>
    </xf>
    <xf numFmtId="168" fontId="2" fillId="3" borderId="2" xfId="2" applyNumberFormat="1" applyFont="1" applyFill="1" applyBorder="1" applyAlignment="1" applyProtection="1">
      <alignment horizontal="center" vertical="top" wrapText="1"/>
      <protection locked="0"/>
    </xf>
    <xf numFmtId="168" fontId="2" fillId="7" borderId="2" xfId="2" applyNumberFormat="1" applyFont="1" applyFill="1" applyBorder="1" applyAlignment="1" applyProtection="1">
      <alignment horizontal="center" vertical="top" wrapText="1"/>
      <protection locked="0"/>
    </xf>
    <xf numFmtId="10" fontId="2" fillId="6" borderId="18" xfId="2" applyNumberFormat="1" applyFont="1" applyFill="1" applyBorder="1" applyAlignment="1" applyProtection="1">
      <alignment horizontal="center" vertical="top" wrapText="1"/>
      <protection locked="0"/>
    </xf>
    <xf numFmtId="10" fontId="2" fillId="6" borderId="0" xfId="2" applyNumberFormat="1" applyFont="1" applyFill="1" applyBorder="1" applyAlignment="1" applyProtection="1">
      <alignment horizontal="center" vertical="top" wrapText="1"/>
      <protection locked="0"/>
    </xf>
    <xf numFmtId="10" fontId="2" fillId="6" borderId="8" xfId="2" applyNumberFormat="1" applyFont="1" applyFill="1" applyBorder="1" applyAlignment="1" applyProtection="1">
      <alignment horizontal="center" vertical="top" wrapText="1"/>
      <protection locked="0"/>
    </xf>
    <xf numFmtId="168" fontId="2" fillId="3" borderId="6" xfId="2" applyNumberFormat="1" applyFont="1" applyFill="1" applyBorder="1" applyAlignment="1" applyProtection="1">
      <alignment horizontal="center" vertical="top" wrapText="1"/>
      <protection locked="0"/>
    </xf>
    <xf numFmtId="167" fontId="2" fillId="0" borderId="10" xfId="2" applyNumberFormat="1" applyFont="1" applyFill="1" applyBorder="1" applyAlignment="1" applyProtection="1">
      <alignment horizontal="center" vertical="top"/>
      <protection locked="0"/>
    </xf>
    <xf numFmtId="167" fontId="14" fillId="0" borderId="0" xfId="2" applyNumberFormat="1" applyFont="1" applyFill="1" applyBorder="1" applyAlignment="1" applyProtection="1">
      <alignment horizontal="center" vertical="top"/>
      <protection locked="0"/>
    </xf>
    <xf numFmtId="167" fontId="15" fillId="0" borderId="0" xfId="2" applyNumberFormat="1" applyFont="1" applyFill="1" applyBorder="1" applyAlignment="1" applyProtection="1">
      <alignment horizontal="center" vertical="top"/>
      <protection locked="0"/>
    </xf>
    <xf numFmtId="0" fontId="6" fillId="0" borderId="19" xfId="0" applyFont="1" applyFill="1" applyBorder="1" applyAlignment="1" applyProtection="1">
      <alignment horizontal="center" vertical="top"/>
      <protection locked="0"/>
    </xf>
    <xf numFmtId="0" fontId="6" fillId="0" borderId="0" xfId="0" applyFont="1" applyFill="1" applyBorder="1" applyAlignment="1" applyProtection="1">
      <alignment horizontal="center" vertical="top"/>
      <protection locked="0"/>
    </xf>
    <xf numFmtId="167" fontId="0" fillId="0" borderId="0" xfId="2" applyNumberFormat="1" applyFont="1" applyFill="1" applyBorder="1" applyAlignment="1" applyProtection="1">
      <alignment horizontal="center" vertical="top"/>
      <protection locked="0"/>
    </xf>
    <xf numFmtId="0" fontId="0" fillId="5" borderId="10" xfId="0" applyFill="1" applyBorder="1" applyAlignment="1" applyProtection="1">
      <alignment horizontal="center" vertical="top"/>
    </xf>
    <xf numFmtId="0" fontId="4" fillId="5" borderId="10" xfId="0" applyFont="1" applyFill="1" applyBorder="1" applyAlignment="1" applyProtection="1">
      <alignment horizontal="center" vertical="top"/>
    </xf>
    <xf numFmtId="0" fontId="4" fillId="5" borderId="10" xfId="0" applyFont="1" applyFill="1" applyBorder="1" applyAlignment="1" applyProtection="1">
      <alignment horizontal="center"/>
    </xf>
    <xf numFmtId="0" fontId="4" fillId="5" borderId="24" xfId="0" applyFont="1" applyFill="1" applyBorder="1" applyAlignment="1" applyProtection="1">
      <alignment horizontal="center"/>
    </xf>
    <xf numFmtId="0" fontId="2" fillId="5" borderId="7" xfId="0" applyFont="1" applyFill="1" applyBorder="1" applyAlignment="1" applyProtection="1">
      <alignment horizontal="center" vertical="top" wrapText="1"/>
    </xf>
    <xf numFmtId="0" fontId="4" fillId="5" borderId="5" xfId="0" applyFont="1" applyFill="1" applyBorder="1" applyAlignment="1" applyProtection="1">
      <alignment horizontal="center" vertical="top"/>
    </xf>
    <xf numFmtId="0" fontId="4" fillId="5" borderId="5" xfId="0" applyFont="1" applyFill="1" applyBorder="1" applyAlignment="1" applyProtection="1">
      <alignment horizontal="center"/>
    </xf>
    <xf numFmtId="0" fontId="4" fillId="5" borderId="28" xfId="0" applyFont="1" applyFill="1" applyBorder="1" applyAlignment="1" applyProtection="1">
      <alignment horizontal="center"/>
    </xf>
    <xf numFmtId="9" fontId="4" fillId="5" borderId="0" xfId="1" applyFont="1" applyFill="1" applyBorder="1" applyAlignment="1" applyProtection="1">
      <alignment horizontal="center" vertical="top"/>
    </xf>
    <xf numFmtId="0" fontId="4" fillId="5" borderId="2" xfId="0" applyFont="1" applyFill="1" applyBorder="1" applyAlignment="1" applyProtection="1">
      <alignment horizontal="center" vertical="top"/>
    </xf>
    <xf numFmtId="0" fontId="4" fillId="5" borderId="2" xfId="0" applyFont="1" applyFill="1" applyBorder="1" applyAlignment="1" applyProtection="1">
      <alignment horizontal="center"/>
    </xf>
    <xf numFmtId="0" fontId="4" fillId="5" borderId="12" xfId="0" applyFont="1" applyFill="1" applyBorder="1" applyAlignment="1" applyProtection="1">
      <alignment horizontal="center"/>
    </xf>
    <xf numFmtId="0" fontId="1" fillId="2" borderId="5" xfId="0" applyFont="1" applyFill="1" applyBorder="1" applyAlignment="1" applyProtection="1">
      <alignment horizontal="center" vertical="top" wrapText="1"/>
    </xf>
    <xf numFmtId="0" fontId="1" fillId="2" borderId="28" xfId="0" applyFont="1" applyFill="1" applyBorder="1" applyAlignment="1" applyProtection="1">
      <alignment horizontal="center" vertical="top" wrapText="1"/>
    </xf>
    <xf numFmtId="0" fontId="5" fillId="7" borderId="3" xfId="0" applyFont="1" applyFill="1" applyBorder="1" applyAlignment="1" applyProtection="1">
      <alignment horizontal="center" vertical="top"/>
    </xf>
    <xf numFmtId="0" fontId="4" fillId="7" borderId="1" xfId="0" applyFont="1" applyFill="1" applyBorder="1" applyAlignment="1" applyProtection="1">
      <alignment horizontal="center" vertical="top"/>
    </xf>
    <xf numFmtId="0" fontId="4" fillId="7" borderId="12" xfId="0" applyFont="1" applyFill="1" applyBorder="1" applyAlignment="1" applyProtection="1">
      <alignment horizontal="center" vertical="top"/>
    </xf>
    <xf numFmtId="0" fontId="4" fillId="2" borderId="1" xfId="0" applyFont="1" applyFill="1" applyBorder="1" applyAlignment="1" applyProtection="1">
      <alignment horizontal="center" vertical="top"/>
    </xf>
    <xf numFmtId="165" fontId="4" fillId="2" borderId="12" xfId="0" applyNumberFormat="1" applyFont="1" applyFill="1" applyBorder="1" applyAlignment="1" applyProtection="1">
      <alignment horizontal="center" vertical="top"/>
    </xf>
    <xf numFmtId="165" fontId="4" fillId="7" borderId="12" xfId="0" applyNumberFormat="1" applyFont="1" applyFill="1" applyBorder="1" applyAlignment="1" applyProtection="1">
      <alignment horizontal="center" vertical="top"/>
    </xf>
    <xf numFmtId="0" fontId="2" fillId="7" borderId="2" xfId="0" applyFont="1" applyFill="1" applyBorder="1" applyAlignment="1" applyProtection="1">
      <alignment horizontal="center" vertical="top" wrapText="1"/>
    </xf>
    <xf numFmtId="0" fontId="4" fillId="7" borderId="1" xfId="0" applyFont="1" applyFill="1" applyBorder="1" applyAlignment="1" applyProtection="1">
      <alignment horizontal="center"/>
    </xf>
    <xf numFmtId="165" fontId="4" fillId="7" borderId="12" xfId="0" applyNumberFormat="1" applyFont="1" applyFill="1" applyBorder="1" applyAlignment="1" applyProtection="1">
      <alignment horizontal="center"/>
    </xf>
    <xf numFmtId="0" fontId="4" fillId="2" borderId="1" xfId="0" applyFont="1" applyFill="1" applyBorder="1" applyAlignment="1" applyProtection="1">
      <alignment horizontal="center"/>
    </xf>
    <xf numFmtId="165" fontId="4" fillId="2" borderId="12" xfId="0" applyNumberFormat="1" applyFont="1" applyFill="1" applyBorder="1" applyAlignment="1" applyProtection="1">
      <alignment horizontal="center"/>
    </xf>
    <xf numFmtId="0" fontId="1" fillId="7" borderId="3" xfId="0" applyFont="1" applyFill="1" applyBorder="1" applyAlignment="1" applyProtection="1">
      <alignment horizontal="center" vertical="top"/>
    </xf>
    <xf numFmtId="10" fontId="2" fillId="6" borderId="18" xfId="2" applyNumberFormat="1" applyFont="1" applyFill="1" applyBorder="1" applyAlignment="1" applyProtection="1">
      <alignment horizontal="center" vertical="top" wrapText="1"/>
    </xf>
    <xf numFmtId="10" fontId="2" fillId="6" borderId="20" xfId="2" applyNumberFormat="1" applyFont="1" applyFill="1" applyBorder="1" applyAlignment="1" applyProtection="1">
      <alignment horizontal="center" vertical="top" wrapText="1"/>
    </xf>
    <xf numFmtId="10" fontId="2" fillId="6" borderId="0" xfId="2" applyNumberFormat="1" applyFont="1" applyFill="1" applyBorder="1" applyAlignment="1" applyProtection="1">
      <alignment horizontal="center" vertical="top" wrapText="1"/>
    </xf>
    <xf numFmtId="10" fontId="2" fillId="6" borderId="22" xfId="2" applyNumberFormat="1" applyFont="1" applyFill="1" applyBorder="1" applyAlignment="1" applyProtection="1">
      <alignment horizontal="center" vertical="top" wrapText="1"/>
    </xf>
    <xf numFmtId="10" fontId="2" fillId="6" borderId="8" xfId="2" applyNumberFormat="1" applyFont="1" applyFill="1" applyBorder="1" applyAlignment="1" applyProtection="1">
      <alignment horizontal="center" vertical="top" wrapText="1"/>
    </xf>
    <xf numFmtId="10" fontId="2" fillId="6" borderId="13" xfId="2" applyNumberFormat="1" applyFont="1" applyFill="1" applyBorder="1" applyAlignment="1" applyProtection="1">
      <alignment horizontal="center" vertical="top" wrapText="1"/>
    </xf>
    <xf numFmtId="0" fontId="4" fillId="2" borderId="6" xfId="0" applyFont="1" applyFill="1" applyBorder="1" applyAlignment="1" applyProtection="1">
      <alignment horizontal="center" vertical="top"/>
    </xf>
    <xf numFmtId="165" fontId="4" fillId="2" borderId="23" xfId="0" applyNumberFormat="1" applyFont="1" applyFill="1" applyBorder="1" applyAlignment="1" applyProtection="1">
      <alignment horizontal="center" vertical="top"/>
    </xf>
    <xf numFmtId="0" fontId="2" fillId="0" borderId="10" xfId="0" applyFont="1" applyFill="1" applyBorder="1" applyAlignment="1" applyProtection="1">
      <alignment horizontal="center" vertical="top" wrapText="1"/>
    </xf>
    <xf numFmtId="0" fontId="4" fillId="0" borderId="10" xfId="0" applyFont="1" applyFill="1" applyBorder="1" applyAlignment="1" applyProtection="1">
      <alignment horizontal="center" vertical="top"/>
    </xf>
    <xf numFmtId="0" fontId="4" fillId="0" borderId="10" xfId="0" applyFont="1" applyFill="1" applyBorder="1" applyAlignment="1" applyProtection="1">
      <alignment horizontal="center"/>
    </xf>
    <xf numFmtId="0" fontId="4" fillId="0" borderId="24" xfId="0" applyFont="1" applyFill="1" applyBorder="1" applyAlignment="1" applyProtection="1">
      <alignment horizontal="center"/>
    </xf>
    <xf numFmtId="0" fontId="14" fillId="0" borderId="0" xfId="0" applyFont="1" applyFill="1" applyBorder="1" applyAlignment="1" applyProtection="1">
      <alignment horizontal="center" vertical="top"/>
    </xf>
    <xf numFmtId="0" fontId="7" fillId="0" borderId="0" xfId="0" applyFont="1" applyFill="1" applyBorder="1" applyAlignment="1" applyProtection="1">
      <alignment horizontal="center" vertical="top"/>
    </xf>
    <xf numFmtId="0" fontId="7" fillId="0" borderId="0" xfId="0" applyFont="1" applyFill="1" applyBorder="1" applyAlignment="1" applyProtection="1">
      <alignment horizontal="center"/>
    </xf>
    <xf numFmtId="0" fontId="7" fillId="0" borderId="22" xfId="0" applyFont="1" applyFill="1" applyBorder="1" applyAlignment="1" applyProtection="1">
      <alignment horizontal="center" vertical="top"/>
    </xf>
    <xf numFmtId="0" fontId="14" fillId="0" borderId="0" xfId="0" applyFont="1" applyBorder="1" applyAlignment="1" applyProtection="1">
      <alignment horizontal="center"/>
    </xf>
    <xf numFmtId="168" fontId="7" fillId="0" borderId="22" xfId="0" applyNumberFormat="1" applyFont="1" applyFill="1" applyBorder="1" applyAlignment="1" applyProtection="1">
      <alignment vertical="top"/>
    </xf>
    <xf numFmtId="0" fontId="15" fillId="0" borderId="0" xfId="0" applyFont="1" applyFill="1" applyBorder="1" applyAlignment="1" applyProtection="1">
      <alignment horizontal="center" vertical="top"/>
    </xf>
    <xf numFmtId="0" fontId="16" fillId="0" borderId="0" xfId="0" applyFont="1" applyFill="1" applyBorder="1" applyAlignment="1" applyProtection="1">
      <alignment horizontal="center" vertical="top"/>
    </xf>
    <xf numFmtId="0" fontId="11" fillId="0" borderId="0" xfId="0" applyFont="1" applyFill="1" applyBorder="1" applyAlignment="1" applyProtection="1">
      <alignment horizontal="center"/>
    </xf>
    <xf numFmtId="165" fontId="11" fillId="0" borderId="25" xfId="0" applyNumberFormat="1" applyFont="1" applyFill="1" applyBorder="1" applyAlignment="1" applyProtection="1">
      <alignment horizontal="center" vertical="top"/>
    </xf>
    <xf numFmtId="0" fontId="6" fillId="0" borderId="19" xfId="0" applyFont="1" applyFill="1" applyBorder="1" applyAlignment="1" applyProtection="1">
      <alignment horizontal="center" vertical="top"/>
    </xf>
    <xf numFmtId="0" fontId="4" fillId="0" borderId="19" xfId="0" applyFont="1" applyFill="1" applyBorder="1" applyAlignment="1" applyProtection="1">
      <alignment horizontal="center" vertical="top"/>
    </xf>
    <xf numFmtId="0" fontId="4" fillId="0" borderId="19" xfId="0" applyFont="1" applyFill="1" applyBorder="1" applyAlignment="1" applyProtection="1">
      <alignment horizontal="center"/>
    </xf>
    <xf numFmtId="0" fontId="4" fillId="0" borderId="27" xfId="0" applyFont="1" applyFill="1" applyBorder="1" applyAlignment="1" applyProtection="1">
      <alignment horizontal="center"/>
    </xf>
    <xf numFmtId="0" fontId="6" fillId="0" borderId="0" xfId="0" applyFont="1" applyFill="1" applyBorder="1" applyAlignment="1" applyProtection="1">
      <alignment horizontal="center" vertical="top"/>
    </xf>
    <xf numFmtId="0" fontId="4" fillId="0" borderId="0" xfId="0" applyFont="1" applyFill="1" applyBorder="1" applyAlignment="1" applyProtection="1">
      <alignment horizontal="center" vertical="top"/>
    </xf>
    <xf numFmtId="0" fontId="4" fillId="0" borderId="0" xfId="0" applyFont="1" applyFill="1" applyBorder="1" applyAlignment="1" applyProtection="1">
      <alignment horizontal="center"/>
    </xf>
    <xf numFmtId="0" fontId="0" fillId="0" borderId="0" xfId="0" applyAlignment="1" applyProtection="1"/>
    <xf numFmtId="0" fontId="0" fillId="0" borderId="0" xfId="0" applyFill="1" applyBorder="1" applyAlignment="1" applyProtection="1">
      <alignment horizontal="center" vertical="top"/>
    </xf>
    <xf numFmtId="0" fontId="11" fillId="5" borderId="10" xfId="0" applyFont="1" applyFill="1" applyBorder="1" applyAlignment="1" applyProtection="1"/>
    <xf numFmtId="10" fontId="11" fillId="5" borderId="10" xfId="2" applyNumberFormat="1" applyFont="1" applyFill="1" applyBorder="1" applyAlignment="1" applyProtection="1">
      <alignment horizontal="center" vertical="top"/>
    </xf>
    <xf numFmtId="0" fontId="2" fillId="5" borderId="1" xfId="0" applyFont="1" applyFill="1" applyBorder="1" applyAlignment="1" applyProtection="1">
      <alignment horizontal="right" wrapText="1"/>
    </xf>
    <xf numFmtId="10" fontId="2" fillId="5" borderId="7" xfId="2" applyNumberFormat="1" applyFont="1" applyFill="1" applyBorder="1" applyAlignment="1" applyProtection="1">
      <alignment horizontal="center" vertical="top" wrapText="1"/>
    </xf>
    <xf numFmtId="10" fontId="2" fillId="5" borderId="0" xfId="2" applyNumberFormat="1" applyFont="1" applyFill="1" applyBorder="1" applyAlignment="1" applyProtection="1">
      <alignment horizontal="center" vertical="top" wrapText="1"/>
    </xf>
    <xf numFmtId="0" fontId="1" fillId="0" borderId="7" xfId="0" applyFont="1" applyBorder="1" applyAlignment="1" applyProtection="1">
      <alignment horizontal="left" vertical="top"/>
    </xf>
    <xf numFmtId="10" fontId="1" fillId="4" borderId="5" xfId="2" applyNumberFormat="1" applyFont="1" applyFill="1" applyBorder="1" applyAlignment="1" applyProtection="1">
      <alignment horizontal="center" vertical="top"/>
    </xf>
    <xf numFmtId="0" fontId="5" fillId="7" borderId="2" xfId="0" applyFont="1" applyFill="1" applyBorder="1" applyAlignment="1" applyProtection="1">
      <alignment vertical="top"/>
    </xf>
    <xf numFmtId="10" fontId="5" fillId="7" borderId="17" xfId="0" applyNumberFormat="1" applyFont="1" applyFill="1" applyBorder="1" applyAlignment="1" applyProtection="1">
      <alignment horizontal="center" vertical="top"/>
    </xf>
    <xf numFmtId="0" fontId="2" fillId="0" borderId="1" xfId="0" applyFont="1" applyBorder="1" applyAlignment="1" applyProtection="1">
      <alignment horizontal="left" vertical="top" wrapText="1"/>
    </xf>
    <xf numFmtId="10" fontId="2" fillId="4" borderId="2" xfId="2" applyNumberFormat="1" applyFont="1" applyFill="1" applyBorder="1" applyAlignment="1" applyProtection="1">
      <alignment horizontal="center" vertical="top" wrapText="1"/>
    </xf>
    <xf numFmtId="0" fontId="2" fillId="0" borderId="1" xfId="0" applyFont="1" applyBorder="1" applyAlignment="1" applyProtection="1">
      <alignment horizontal="left" vertical="top"/>
    </xf>
    <xf numFmtId="10" fontId="2" fillId="7" borderId="2" xfId="2" applyNumberFormat="1" applyFont="1" applyFill="1" applyBorder="1" applyAlignment="1" applyProtection="1">
      <alignment horizontal="center" vertical="top" wrapText="1"/>
    </xf>
    <xf numFmtId="0" fontId="4" fillId="0" borderId="1" xfId="0" applyFont="1" applyBorder="1" applyAlignment="1" applyProtection="1">
      <alignment horizontal="left" vertical="top" wrapText="1"/>
    </xf>
    <xf numFmtId="0" fontId="5" fillId="7" borderId="1" xfId="0" applyFont="1" applyFill="1" applyBorder="1" applyAlignment="1" applyProtection="1">
      <alignment horizontal="left" vertical="center"/>
    </xf>
    <xf numFmtId="0" fontId="1" fillId="7" borderId="2" xfId="0" applyFont="1" applyFill="1" applyBorder="1" applyAlignment="1" applyProtection="1">
      <alignment horizontal="left" vertical="top"/>
    </xf>
    <xf numFmtId="10" fontId="2" fillId="6" borderId="4" xfId="2" applyNumberFormat="1" applyFont="1" applyFill="1" applyBorder="1" applyAlignment="1" applyProtection="1">
      <alignment horizontal="center" vertical="top" wrapText="1"/>
    </xf>
    <xf numFmtId="10" fontId="2" fillId="6" borderId="21" xfId="2" applyNumberFormat="1" applyFont="1" applyFill="1" applyBorder="1" applyAlignment="1" applyProtection="1">
      <alignment horizontal="center" vertical="top" wrapText="1"/>
    </xf>
    <xf numFmtId="10" fontId="2" fillId="6" borderId="5" xfId="2" applyNumberFormat="1" applyFont="1" applyFill="1" applyBorder="1" applyAlignment="1" applyProtection="1">
      <alignment horizontal="center" vertical="top" wrapText="1"/>
    </xf>
    <xf numFmtId="0" fontId="5" fillId="7" borderId="2" xfId="0" applyFont="1" applyFill="1" applyBorder="1" applyAlignment="1" applyProtection="1">
      <alignment horizontal="left" vertical="top"/>
    </xf>
    <xf numFmtId="10" fontId="2" fillId="7" borderId="2" xfId="2" applyNumberFormat="1" applyFont="1" applyFill="1" applyBorder="1" applyAlignment="1" applyProtection="1">
      <alignment horizontal="left" vertical="top" wrapText="1"/>
    </xf>
    <xf numFmtId="10" fontId="2" fillId="4" borderId="6" xfId="2" applyNumberFormat="1" applyFont="1" applyFill="1" applyBorder="1" applyAlignment="1" applyProtection="1">
      <alignment horizontal="center" vertical="top" wrapText="1"/>
    </xf>
    <xf numFmtId="0" fontId="2" fillId="0" borderId="0" xfId="0" applyFont="1" applyFill="1" applyBorder="1" applyAlignment="1" applyProtection="1">
      <alignment horizontal="left"/>
    </xf>
    <xf numFmtId="10" fontId="2" fillId="0" borderId="9" xfId="2" applyNumberFormat="1" applyFont="1" applyFill="1" applyBorder="1" applyAlignment="1" applyProtection="1">
      <alignment horizontal="center" vertical="top"/>
    </xf>
    <xf numFmtId="0" fontId="14" fillId="0" borderId="0" xfId="0" applyFont="1" applyFill="1" applyBorder="1" applyAlignment="1" applyProtection="1"/>
    <xf numFmtId="10" fontId="14" fillId="0" borderId="11" xfId="2" applyNumberFormat="1" applyFont="1" applyFill="1" applyBorder="1" applyAlignment="1" applyProtection="1">
      <alignment horizontal="center" vertical="top"/>
    </xf>
    <xf numFmtId="0" fontId="7" fillId="0" borderId="11" xfId="0" applyFont="1" applyFill="1" applyBorder="1" applyAlignment="1" applyProtection="1">
      <alignment horizontal="left" vertical="top"/>
    </xf>
    <xf numFmtId="0" fontId="15" fillId="0" borderId="0" xfId="0" applyFont="1" applyFill="1" applyBorder="1" applyAlignment="1" applyProtection="1"/>
    <xf numFmtId="0" fontId="11" fillId="0" borderId="11" xfId="0" applyFont="1" applyFill="1" applyBorder="1" applyAlignment="1" applyProtection="1">
      <alignment horizontal="left" vertical="top"/>
    </xf>
    <xf numFmtId="0" fontId="6" fillId="0" borderId="26" xfId="0" applyFont="1" applyFill="1" applyBorder="1" applyAlignment="1" applyProtection="1">
      <alignment vertical="top"/>
    </xf>
    <xf numFmtId="0" fontId="6" fillId="0" borderId="0" xfId="0" applyFont="1" applyFill="1" applyBorder="1" applyAlignment="1" applyProtection="1">
      <alignment vertical="top"/>
    </xf>
    <xf numFmtId="0" fontId="0" fillId="0" borderId="0" xfId="0" applyFill="1" applyBorder="1" applyAlignment="1" applyProtection="1"/>
    <xf numFmtId="10" fontId="0" fillId="0" borderId="0" xfId="2" applyNumberFormat="1" applyFont="1" applyFill="1" applyBorder="1" applyAlignment="1" applyProtection="1">
      <alignment horizontal="center" vertical="top"/>
    </xf>
    <xf numFmtId="0" fontId="8" fillId="0" borderId="0" xfId="0" applyFont="1" applyFill="1" applyBorder="1" applyAlignment="1" applyProtection="1">
      <alignment horizontal="center" vertical="top"/>
    </xf>
    <xf numFmtId="0" fontId="1" fillId="0" borderId="0" xfId="0" applyFont="1" applyFill="1" applyBorder="1" applyAlignment="1" applyProtection="1">
      <alignment horizontal="center" vertical="top"/>
    </xf>
    <xf numFmtId="0" fontId="8" fillId="0" borderId="0" xfId="0" applyFont="1" applyFill="1" applyBorder="1" applyAlignment="1">
      <alignment vertical="top"/>
    </xf>
    <xf numFmtId="0" fontId="19" fillId="0" borderId="0" xfId="0" applyFont="1" applyFill="1" applyBorder="1" applyAlignment="1" applyProtection="1">
      <alignment horizontal="left" vertical="top"/>
    </xf>
    <xf numFmtId="0" fontId="18" fillId="0" borderId="0" xfId="0" applyFont="1" applyFill="1" applyBorder="1" applyAlignment="1" applyProtection="1">
      <alignment horizontal="left" vertical="top"/>
    </xf>
    <xf numFmtId="164" fontId="2" fillId="2" borderId="2" xfId="0" applyNumberFormat="1" applyFont="1" applyFill="1" applyBorder="1" applyAlignment="1">
      <alignment horizontal="center" vertical="top"/>
    </xf>
    <xf numFmtId="164" fontId="2" fillId="2" borderId="2" xfId="0" applyNumberFormat="1" applyFont="1" applyFill="1" applyBorder="1" applyAlignment="1">
      <alignment horizontal="center" vertical="top" wrapText="1"/>
    </xf>
    <xf numFmtId="0" fontId="5" fillId="7" borderId="3" xfId="0" applyFont="1" applyFill="1" applyBorder="1" applyAlignment="1">
      <alignment horizontal="center" vertical="top"/>
    </xf>
    <xf numFmtId="164" fontId="4" fillId="2" borderId="2" xfId="0" applyNumberFormat="1" applyFont="1" applyFill="1" applyBorder="1" applyAlignment="1">
      <alignment horizontal="center" vertical="top"/>
    </xf>
    <xf numFmtId="164" fontId="2" fillId="2" borderId="6" xfId="0" applyNumberFormat="1" applyFont="1" applyFill="1" applyBorder="1" applyAlignment="1">
      <alignment horizontal="center" vertical="top" wrapText="1"/>
    </xf>
    <xf numFmtId="0" fontId="2" fillId="0" borderId="1" xfId="0" applyFont="1" applyBorder="1" applyAlignment="1">
      <alignment horizontal="left" vertical="top" wrapText="1"/>
    </xf>
    <xf numFmtId="0" fontId="2" fillId="0" borderId="2" xfId="0" applyFont="1" applyBorder="1" applyAlignment="1">
      <alignment vertical="top" wrapText="1"/>
    </xf>
    <xf numFmtId="0" fontId="0" fillId="5" borderId="9" xfId="0" applyFill="1" applyBorder="1" applyAlignment="1" applyProtection="1">
      <alignment horizontal="center" vertical="top"/>
    </xf>
    <xf numFmtId="0" fontId="0" fillId="5" borderId="11" xfId="0" applyFill="1" applyBorder="1" applyAlignment="1" applyProtection="1">
      <alignment horizontal="center" vertical="top"/>
    </xf>
    <xf numFmtId="0" fontId="0" fillId="5" borderId="26" xfId="0" applyFill="1" applyBorder="1" applyAlignment="1" applyProtection="1">
      <alignment horizontal="center" vertical="top"/>
    </xf>
    <xf numFmtId="0" fontId="1" fillId="0" borderId="15" xfId="0" applyFont="1" applyBorder="1" applyAlignment="1" applyProtection="1">
      <alignment horizontal="center" vertical="top"/>
    </xf>
    <xf numFmtId="0" fontId="1" fillId="7" borderId="14" xfId="0" applyFont="1" applyFill="1" applyBorder="1" applyAlignment="1" applyProtection="1">
      <alignment horizontal="center" vertical="top"/>
    </xf>
    <xf numFmtId="0" fontId="4" fillId="0" borderId="14" xfId="0" applyFont="1" applyBorder="1" applyAlignment="1" applyProtection="1">
      <alignment horizontal="center" vertical="top"/>
    </xf>
    <xf numFmtId="0" fontId="4" fillId="7" borderId="14" xfId="0" applyFont="1" applyFill="1" applyBorder="1" applyAlignment="1" applyProtection="1">
      <alignment horizontal="center" vertical="top"/>
    </xf>
    <xf numFmtId="0" fontId="4" fillId="7" borderId="14" xfId="0" applyFont="1" applyFill="1" applyBorder="1" applyAlignment="1" applyProtection="1">
      <alignment horizontal="left" vertical="top"/>
    </xf>
    <xf numFmtId="0" fontId="4" fillId="0" borderId="11" xfId="0" applyFont="1" applyFill="1" applyBorder="1" applyAlignment="1" applyProtection="1">
      <alignment horizontal="center" vertical="top"/>
    </xf>
    <xf numFmtId="0" fontId="14" fillId="0" borderId="11" xfId="0" applyFont="1" applyFill="1" applyBorder="1" applyAlignment="1" applyProtection="1">
      <alignment horizontal="center" vertical="top"/>
    </xf>
    <xf numFmtId="0" fontId="1" fillId="0" borderId="11" xfId="0" applyFont="1" applyBorder="1" applyAlignment="1" applyProtection="1"/>
    <xf numFmtId="0" fontId="1" fillId="0" borderId="26" xfId="0" applyFont="1" applyFill="1" applyBorder="1" applyAlignment="1" applyProtection="1">
      <alignment vertical="top"/>
    </xf>
    <xf numFmtId="0" fontId="0" fillId="0" borderId="11" xfId="0" applyFill="1" applyBorder="1" applyAlignment="1" applyProtection="1">
      <alignment horizontal="center" vertical="top"/>
    </xf>
    <xf numFmtId="0" fontId="17" fillId="0" borderId="11" xfId="0" applyFont="1" applyFill="1" applyBorder="1" applyAlignment="1" applyProtection="1">
      <alignment horizontal="center" vertical="top"/>
    </xf>
    <xf numFmtId="0" fontId="17" fillId="0" borderId="0" xfId="0" applyFont="1" applyFill="1" applyBorder="1" applyAlignment="1" applyProtection="1"/>
    <xf numFmtId="10" fontId="17" fillId="0" borderId="11" xfId="2" applyNumberFormat="1" applyFont="1" applyFill="1" applyBorder="1" applyAlignment="1" applyProtection="1">
      <alignment horizontal="center" vertical="top"/>
    </xf>
    <xf numFmtId="167" fontId="17" fillId="0" borderId="0" xfId="2" applyNumberFormat="1" applyFont="1" applyFill="1" applyBorder="1" applyAlignment="1" applyProtection="1">
      <alignment horizontal="center" vertical="top"/>
      <protection locked="0"/>
    </xf>
    <xf numFmtId="0" fontId="17" fillId="0" borderId="0" xfId="0" applyFont="1" applyFill="1" applyBorder="1" applyAlignment="1" applyProtection="1">
      <alignment horizontal="center" vertical="top"/>
    </xf>
    <xf numFmtId="0" fontId="11" fillId="0" borderId="0" xfId="0" applyFont="1" applyFill="1" applyBorder="1" applyAlignment="1" applyProtection="1">
      <alignment horizontal="center" vertical="top"/>
    </xf>
    <xf numFmtId="165" fontId="11" fillId="0" borderId="22" xfId="0" applyNumberFormat="1" applyFont="1" applyFill="1" applyBorder="1" applyAlignment="1" applyProtection="1">
      <alignment horizontal="center" vertical="top"/>
    </xf>
    <xf numFmtId="0" fontId="17" fillId="0" borderId="0" xfId="0" applyFont="1"/>
    <xf numFmtId="0" fontId="8" fillId="0" borderId="0" xfId="0" applyFont="1" applyFill="1" applyBorder="1" applyAlignment="1">
      <alignment horizontal="right" vertical="top"/>
    </xf>
    <xf numFmtId="0" fontId="14" fillId="0" borderId="19" xfId="0" applyFont="1" applyFill="1" applyBorder="1" applyAlignment="1" applyProtection="1"/>
    <xf numFmtId="0" fontId="10" fillId="5" borderId="16" xfId="0" applyFont="1" applyFill="1" applyBorder="1" applyAlignment="1" applyProtection="1">
      <alignment horizontal="left" vertical="top" wrapText="1"/>
    </xf>
    <xf numFmtId="0" fontId="10" fillId="5" borderId="19" xfId="0" applyFont="1" applyFill="1" applyBorder="1" applyAlignment="1" applyProtection="1">
      <alignment horizontal="left" vertical="top" wrapText="1"/>
    </xf>
    <xf numFmtId="0" fontId="10" fillId="5" borderId="27" xfId="0" applyFont="1" applyFill="1" applyBorder="1" applyAlignment="1" applyProtection="1">
      <alignment horizontal="left" vertical="top" wrapText="1"/>
    </xf>
    <xf numFmtId="10" fontId="18" fillId="7" borderId="19" xfId="2" applyNumberFormat="1" applyFont="1" applyFill="1" applyBorder="1" applyAlignment="1" applyProtection="1">
      <alignment horizontal="left" vertical="top"/>
      <protection locked="0"/>
    </xf>
    <xf numFmtId="10" fontId="18" fillId="7" borderId="0" xfId="2" applyNumberFormat="1" applyFont="1" applyFill="1" applyBorder="1" applyAlignment="1" applyProtection="1">
      <alignment horizontal="left" vertical="top"/>
      <protection locked="0"/>
    </xf>
  </cellXfs>
  <cellStyles count="3">
    <cellStyle name="Comma" xfId="2" builtinId="3"/>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mylexisnexis.co.za/nxt/gateway.dll/jilc/kilc/u4sg/vitg/njtg/hw5i/mx5i/ty5i"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58"/>
  <sheetViews>
    <sheetView tabSelected="1" zoomScale="70" zoomScaleNormal="70" workbookViewId="0">
      <selection activeCell="A52" sqref="A52"/>
    </sheetView>
  </sheetViews>
  <sheetFormatPr defaultRowHeight="14.4" x14ac:dyDescent="0.3"/>
  <cols>
    <col min="1" max="1" width="7.77734375" style="80" customWidth="1"/>
    <col min="2" max="2" width="115.5546875" style="112" customWidth="1"/>
    <col min="3" max="3" width="12.33203125" style="113" customWidth="1"/>
    <col min="4" max="4" width="17.109375" style="23" customWidth="1"/>
    <col min="5" max="5" width="15.21875" style="80" customWidth="1"/>
    <col min="6" max="6" width="15.21875" style="77" customWidth="1"/>
    <col min="7" max="7" width="15.21875" style="78" customWidth="1"/>
    <col min="8" max="8" width="22.6640625" style="78" customWidth="1"/>
    <col min="9" max="16384" width="8.88671875" style="3"/>
  </cols>
  <sheetData>
    <row r="1" spans="1:8" s="116" customFormat="1" ht="39.6" customHeight="1" x14ac:dyDescent="0.3">
      <c r="A1" s="118" t="s">
        <v>55</v>
      </c>
      <c r="B1" s="147"/>
      <c r="C1" s="153"/>
      <c r="D1" s="153"/>
      <c r="E1" s="153"/>
      <c r="F1" s="153"/>
      <c r="G1" s="153"/>
      <c r="H1" s="153"/>
    </row>
    <row r="2" spans="1:8" s="116" customFormat="1" ht="21.6" customHeight="1" x14ac:dyDescent="0.3">
      <c r="A2" s="114"/>
      <c r="B2" s="117"/>
      <c r="C2" s="115"/>
      <c r="D2" s="115"/>
      <c r="E2" s="115"/>
      <c r="F2" s="115"/>
      <c r="G2" s="115"/>
      <c r="H2" s="115"/>
    </row>
    <row r="3" spans="1:8" ht="39.6" customHeight="1" thickBot="1" x14ac:dyDescent="0.35">
      <c r="A3" s="118" t="s">
        <v>56</v>
      </c>
      <c r="B3" s="3"/>
      <c r="C3" s="152"/>
      <c r="D3" s="152"/>
      <c r="E3" s="152"/>
      <c r="F3" s="152"/>
      <c r="G3" s="152"/>
      <c r="H3" s="152"/>
    </row>
    <row r="4" spans="1:8" customFormat="1" ht="17.399999999999999" customHeight="1" x14ac:dyDescent="0.3">
      <c r="A4" s="126"/>
      <c r="B4" s="81" t="s">
        <v>37</v>
      </c>
      <c r="C4" s="82"/>
      <c r="D4" s="7"/>
      <c r="E4" s="24"/>
      <c r="F4" s="25"/>
      <c r="G4" s="26"/>
      <c r="H4" s="27"/>
    </row>
    <row r="5" spans="1:8" customFormat="1" ht="14.4" hidden="1" customHeight="1" x14ac:dyDescent="0.3">
      <c r="A5" s="127"/>
      <c r="B5" s="83" t="s">
        <v>34</v>
      </c>
      <c r="C5" s="84"/>
      <c r="D5" s="8"/>
      <c r="E5" s="28">
        <v>3</v>
      </c>
      <c r="F5" s="29"/>
      <c r="G5" s="30"/>
      <c r="H5" s="31"/>
    </row>
    <row r="6" spans="1:8" customFormat="1" ht="14.4" hidden="1" customHeight="1" x14ac:dyDescent="0.3">
      <c r="A6" s="127"/>
      <c r="B6" s="83" t="s">
        <v>36</v>
      </c>
      <c r="C6" s="85"/>
      <c r="D6" s="9"/>
      <c r="E6" s="32" t="e">
        <f>+#REF!</f>
        <v>#REF!</v>
      </c>
      <c r="F6" s="33"/>
      <c r="G6" s="34"/>
      <c r="H6" s="35"/>
    </row>
    <row r="7" spans="1:8" customFormat="1" ht="14.4" hidden="1" customHeight="1" x14ac:dyDescent="0.3">
      <c r="A7" s="127"/>
      <c r="B7" s="83" t="s">
        <v>35</v>
      </c>
      <c r="C7" s="85"/>
      <c r="D7" s="9"/>
      <c r="E7" s="32">
        <v>0.15</v>
      </c>
      <c r="F7" s="33"/>
      <c r="G7" s="34"/>
      <c r="H7" s="35"/>
    </row>
    <row r="8" spans="1:8" customFormat="1" ht="129.6" customHeight="1" thickBot="1" x14ac:dyDescent="0.35">
      <c r="A8" s="128"/>
      <c r="B8" s="149" t="s">
        <v>54</v>
      </c>
      <c r="C8" s="150"/>
      <c r="D8" s="150"/>
      <c r="E8" s="150"/>
      <c r="F8" s="150"/>
      <c r="G8" s="150"/>
      <c r="H8" s="151"/>
    </row>
    <row r="9" spans="1:8" s="5" customFormat="1" ht="55.2" x14ac:dyDescent="0.3">
      <c r="A9" s="129" t="s">
        <v>0</v>
      </c>
      <c r="B9" s="86" t="s">
        <v>42</v>
      </c>
      <c r="C9" s="87" t="s">
        <v>38</v>
      </c>
      <c r="D9" s="10" t="s">
        <v>44</v>
      </c>
      <c r="E9" s="36" t="s">
        <v>43</v>
      </c>
      <c r="F9" s="36" t="s">
        <v>32</v>
      </c>
      <c r="G9" s="36" t="s">
        <v>33</v>
      </c>
      <c r="H9" s="37" t="s">
        <v>40</v>
      </c>
    </row>
    <row r="10" spans="1:8" s="1" customFormat="1" ht="23.4" customHeight="1" x14ac:dyDescent="0.3">
      <c r="A10" s="130"/>
      <c r="B10" s="88" t="s">
        <v>20</v>
      </c>
      <c r="C10" s="89"/>
      <c r="D10" s="11"/>
      <c r="E10" s="38"/>
      <c r="F10" s="39"/>
      <c r="G10" s="39"/>
      <c r="H10" s="40"/>
    </row>
    <row r="11" spans="1:8" s="1" customFormat="1" ht="48.6" customHeight="1" x14ac:dyDescent="0.3">
      <c r="A11" s="131">
        <v>1</v>
      </c>
      <c r="B11" s="90" t="s">
        <v>27</v>
      </c>
      <c r="C11" s="91">
        <f>+D11/E11</f>
        <v>0</v>
      </c>
      <c r="D11" s="12"/>
      <c r="E11" s="119">
        <v>328</v>
      </c>
      <c r="F11" s="41">
        <v>2000</v>
      </c>
      <c r="G11" s="41">
        <f t="shared" ref="G11:G26" si="0">+F11*$E$5</f>
        <v>6000</v>
      </c>
      <c r="H11" s="42">
        <f t="shared" ref="H11:H26" si="1">+C11*E11*G11</f>
        <v>0</v>
      </c>
    </row>
    <row r="12" spans="1:8" s="1" customFormat="1" ht="54.6" customHeight="1" x14ac:dyDescent="0.3">
      <c r="A12" s="131">
        <v>2</v>
      </c>
      <c r="B12" s="90" t="s">
        <v>28</v>
      </c>
      <c r="C12" s="91">
        <f t="shared" ref="C12:C51" si="2">+D12/E12</f>
        <v>0</v>
      </c>
      <c r="D12" s="12"/>
      <c r="E12" s="119">
        <v>102</v>
      </c>
      <c r="F12" s="41">
        <v>1500</v>
      </c>
      <c r="G12" s="41">
        <f t="shared" si="0"/>
        <v>4500</v>
      </c>
      <c r="H12" s="42">
        <f t="shared" si="1"/>
        <v>0</v>
      </c>
    </row>
    <row r="13" spans="1:8" s="1" customFormat="1" ht="24.6" customHeight="1" x14ac:dyDescent="0.3">
      <c r="A13" s="131">
        <v>3</v>
      </c>
      <c r="B13" s="90" t="s">
        <v>1</v>
      </c>
      <c r="C13" s="91">
        <f t="shared" si="2"/>
        <v>0</v>
      </c>
      <c r="D13" s="12"/>
      <c r="E13" s="119">
        <v>328</v>
      </c>
      <c r="F13" s="41">
        <v>500</v>
      </c>
      <c r="G13" s="41">
        <f t="shared" si="0"/>
        <v>1500</v>
      </c>
      <c r="H13" s="42">
        <f t="shared" si="1"/>
        <v>0</v>
      </c>
    </row>
    <row r="14" spans="1:8" s="1" customFormat="1" ht="30" customHeight="1" x14ac:dyDescent="0.3">
      <c r="A14" s="131">
        <v>4</v>
      </c>
      <c r="B14" s="90" t="s">
        <v>2</v>
      </c>
      <c r="C14" s="91">
        <f t="shared" si="2"/>
        <v>0</v>
      </c>
      <c r="D14" s="12"/>
      <c r="E14" s="120">
        <v>102</v>
      </c>
      <c r="F14" s="41">
        <v>50</v>
      </c>
      <c r="G14" s="41">
        <f t="shared" si="0"/>
        <v>150</v>
      </c>
      <c r="H14" s="42">
        <f t="shared" si="1"/>
        <v>0</v>
      </c>
    </row>
    <row r="15" spans="1:8" s="1" customFormat="1" ht="33" customHeight="1" x14ac:dyDescent="0.3">
      <c r="A15" s="131">
        <v>5</v>
      </c>
      <c r="B15" s="90" t="s">
        <v>3</v>
      </c>
      <c r="C15" s="91">
        <f t="shared" si="2"/>
        <v>0</v>
      </c>
      <c r="D15" s="12"/>
      <c r="E15" s="119">
        <v>328</v>
      </c>
      <c r="F15" s="41">
        <v>800</v>
      </c>
      <c r="G15" s="41">
        <f t="shared" si="0"/>
        <v>2400</v>
      </c>
      <c r="H15" s="42">
        <f t="shared" si="1"/>
        <v>0</v>
      </c>
    </row>
    <row r="16" spans="1:8" s="1" customFormat="1" ht="29.4" customHeight="1" x14ac:dyDescent="0.3">
      <c r="A16" s="131">
        <v>6</v>
      </c>
      <c r="B16" s="90" t="s">
        <v>4</v>
      </c>
      <c r="C16" s="91">
        <f t="shared" si="2"/>
        <v>0</v>
      </c>
      <c r="D16" s="12"/>
      <c r="E16" s="119">
        <v>102</v>
      </c>
      <c r="F16" s="41">
        <v>200</v>
      </c>
      <c r="G16" s="41">
        <f t="shared" si="0"/>
        <v>600</v>
      </c>
      <c r="H16" s="42">
        <f t="shared" si="1"/>
        <v>0</v>
      </c>
    </row>
    <row r="17" spans="1:8" s="1" customFormat="1" ht="40.200000000000003" customHeight="1" x14ac:dyDescent="0.3">
      <c r="A17" s="131">
        <v>7</v>
      </c>
      <c r="B17" s="90" t="s">
        <v>45</v>
      </c>
      <c r="C17" s="91">
        <f t="shared" si="2"/>
        <v>0</v>
      </c>
      <c r="D17" s="12"/>
      <c r="E17" s="119">
        <v>328</v>
      </c>
      <c r="F17" s="41">
        <v>1000</v>
      </c>
      <c r="G17" s="41">
        <f t="shared" si="0"/>
        <v>3000</v>
      </c>
      <c r="H17" s="42">
        <f t="shared" si="1"/>
        <v>0</v>
      </c>
    </row>
    <row r="18" spans="1:8" s="1" customFormat="1" ht="42" customHeight="1" x14ac:dyDescent="0.3">
      <c r="A18" s="131">
        <v>8</v>
      </c>
      <c r="B18" s="90" t="s">
        <v>46</v>
      </c>
      <c r="C18" s="91">
        <f t="shared" si="2"/>
        <v>0</v>
      </c>
      <c r="D18" s="12"/>
      <c r="E18" s="119">
        <v>102</v>
      </c>
      <c r="F18" s="41">
        <v>200</v>
      </c>
      <c r="G18" s="41">
        <f t="shared" si="0"/>
        <v>600</v>
      </c>
      <c r="H18" s="42">
        <f t="shared" si="1"/>
        <v>0</v>
      </c>
    </row>
    <row r="19" spans="1:8" s="1" customFormat="1" ht="29.4" customHeight="1" x14ac:dyDescent="0.3">
      <c r="A19" s="131">
        <v>9</v>
      </c>
      <c r="B19" s="90" t="s">
        <v>29</v>
      </c>
      <c r="C19" s="91">
        <f t="shared" si="2"/>
        <v>0</v>
      </c>
      <c r="D19" s="12"/>
      <c r="E19" s="120">
        <v>328</v>
      </c>
      <c r="F19" s="41">
        <v>200</v>
      </c>
      <c r="G19" s="41">
        <f t="shared" si="0"/>
        <v>600</v>
      </c>
      <c r="H19" s="42">
        <f t="shared" si="1"/>
        <v>0</v>
      </c>
    </row>
    <row r="20" spans="1:8" s="1" customFormat="1" ht="30" customHeight="1" x14ac:dyDescent="0.3">
      <c r="A20" s="131">
        <v>10</v>
      </c>
      <c r="B20" s="90" t="s">
        <v>30</v>
      </c>
      <c r="C20" s="91">
        <f t="shared" si="2"/>
        <v>0</v>
      </c>
      <c r="D20" s="12"/>
      <c r="E20" s="119">
        <v>102</v>
      </c>
      <c r="F20" s="41">
        <v>50</v>
      </c>
      <c r="G20" s="41">
        <f t="shared" si="0"/>
        <v>150</v>
      </c>
      <c r="H20" s="42">
        <f t="shared" si="1"/>
        <v>0</v>
      </c>
    </row>
    <row r="21" spans="1:8" s="1" customFormat="1" ht="25.2" customHeight="1" x14ac:dyDescent="0.3">
      <c r="A21" s="131">
        <v>11</v>
      </c>
      <c r="B21" s="90" t="s">
        <v>47</v>
      </c>
      <c r="C21" s="91">
        <f t="shared" si="2"/>
        <v>0</v>
      </c>
      <c r="D21" s="12"/>
      <c r="E21" s="119">
        <v>328</v>
      </c>
      <c r="F21" s="41">
        <v>50</v>
      </c>
      <c r="G21" s="41">
        <f t="shared" si="0"/>
        <v>150</v>
      </c>
      <c r="H21" s="42">
        <f t="shared" si="1"/>
        <v>0</v>
      </c>
    </row>
    <row r="22" spans="1:8" s="1" customFormat="1" ht="20.399999999999999" customHeight="1" x14ac:dyDescent="0.3">
      <c r="A22" s="131">
        <v>12</v>
      </c>
      <c r="B22" s="90" t="s">
        <v>48</v>
      </c>
      <c r="C22" s="91">
        <f t="shared" si="2"/>
        <v>0</v>
      </c>
      <c r="D22" s="12"/>
      <c r="E22" s="119">
        <v>102</v>
      </c>
      <c r="F22" s="41">
        <v>20</v>
      </c>
      <c r="G22" s="41">
        <f t="shared" si="0"/>
        <v>60</v>
      </c>
      <c r="H22" s="42">
        <f t="shared" si="1"/>
        <v>0</v>
      </c>
    </row>
    <row r="23" spans="1:8" s="1" customFormat="1" ht="22.2" customHeight="1" x14ac:dyDescent="0.3">
      <c r="A23" s="131">
        <v>13</v>
      </c>
      <c r="B23" s="92" t="s">
        <v>5</v>
      </c>
      <c r="C23" s="91">
        <f t="shared" si="2"/>
        <v>0</v>
      </c>
      <c r="D23" s="12"/>
      <c r="E23" s="119">
        <v>328</v>
      </c>
      <c r="F23" s="41">
        <v>300</v>
      </c>
      <c r="G23" s="41">
        <f t="shared" si="0"/>
        <v>900</v>
      </c>
      <c r="H23" s="42">
        <f t="shared" si="1"/>
        <v>0</v>
      </c>
    </row>
    <row r="24" spans="1:8" s="1" customFormat="1" ht="22.2" customHeight="1" x14ac:dyDescent="0.3">
      <c r="A24" s="131">
        <v>14</v>
      </c>
      <c r="B24" s="90" t="s">
        <v>6</v>
      </c>
      <c r="C24" s="91">
        <f t="shared" si="2"/>
        <v>0</v>
      </c>
      <c r="D24" s="12"/>
      <c r="E24" s="119">
        <v>102</v>
      </c>
      <c r="F24" s="41">
        <v>50</v>
      </c>
      <c r="G24" s="41">
        <f t="shared" si="0"/>
        <v>150</v>
      </c>
      <c r="H24" s="42">
        <f t="shared" si="1"/>
        <v>0</v>
      </c>
    </row>
    <row r="25" spans="1:8" s="1" customFormat="1" ht="32.4" customHeight="1" x14ac:dyDescent="0.3">
      <c r="A25" s="131">
        <v>15</v>
      </c>
      <c r="B25" s="90" t="s">
        <v>7</v>
      </c>
      <c r="C25" s="91">
        <f t="shared" si="2"/>
        <v>0</v>
      </c>
      <c r="D25" s="12"/>
      <c r="E25" s="119">
        <v>328</v>
      </c>
      <c r="F25" s="41">
        <v>500</v>
      </c>
      <c r="G25" s="41">
        <f t="shared" si="0"/>
        <v>1500</v>
      </c>
      <c r="H25" s="42">
        <f t="shared" si="1"/>
        <v>0</v>
      </c>
    </row>
    <row r="26" spans="1:8" s="1" customFormat="1" ht="31.2" customHeight="1" x14ac:dyDescent="0.3">
      <c r="A26" s="131">
        <v>16</v>
      </c>
      <c r="B26" s="90" t="s">
        <v>8</v>
      </c>
      <c r="C26" s="91">
        <f t="shared" si="2"/>
        <v>0</v>
      </c>
      <c r="D26" s="12"/>
      <c r="E26" s="119">
        <v>102</v>
      </c>
      <c r="F26" s="41">
        <v>100</v>
      </c>
      <c r="G26" s="41">
        <f t="shared" si="0"/>
        <v>300</v>
      </c>
      <c r="H26" s="42">
        <f t="shared" si="1"/>
        <v>0</v>
      </c>
    </row>
    <row r="27" spans="1:8" s="1" customFormat="1" ht="23.4" customHeight="1" x14ac:dyDescent="0.3">
      <c r="A27" s="132"/>
      <c r="B27" s="88" t="s">
        <v>21</v>
      </c>
      <c r="C27" s="93"/>
      <c r="D27" s="12"/>
      <c r="E27" s="38"/>
      <c r="F27" s="39"/>
      <c r="G27" s="39"/>
      <c r="H27" s="43"/>
    </row>
    <row r="28" spans="1:8" s="1" customFormat="1" ht="82.2" customHeight="1" x14ac:dyDescent="0.3">
      <c r="A28" s="131">
        <v>17</v>
      </c>
      <c r="B28" s="94" t="s">
        <v>9</v>
      </c>
      <c r="C28" s="91">
        <f t="shared" si="2"/>
        <v>0</v>
      </c>
      <c r="D28" s="12"/>
      <c r="E28" s="119">
        <v>132</v>
      </c>
      <c r="F28" s="41">
        <v>2000</v>
      </c>
      <c r="G28" s="41">
        <f t="shared" ref="G28:G33" si="3">+F28*$E$5</f>
        <v>6000</v>
      </c>
      <c r="H28" s="42">
        <f t="shared" ref="H28:H33" si="4">+C28*E28*G28</f>
        <v>0</v>
      </c>
    </row>
    <row r="29" spans="1:8" s="1" customFormat="1" ht="84.6" customHeight="1" x14ac:dyDescent="0.3">
      <c r="A29" s="131">
        <v>18</v>
      </c>
      <c r="B29" s="90" t="s">
        <v>49</v>
      </c>
      <c r="C29" s="91">
        <f t="shared" si="2"/>
        <v>0</v>
      </c>
      <c r="D29" s="12"/>
      <c r="E29" s="120">
        <v>328</v>
      </c>
      <c r="F29" s="41">
        <v>1600</v>
      </c>
      <c r="G29" s="41">
        <f t="shared" si="3"/>
        <v>4800</v>
      </c>
      <c r="H29" s="42">
        <f t="shared" si="4"/>
        <v>0</v>
      </c>
    </row>
    <row r="30" spans="1:8" s="1" customFormat="1" ht="33.6" customHeight="1" x14ac:dyDescent="0.3">
      <c r="A30" s="131">
        <v>19</v>
      </c>
      <c r="B30" s="90" t="s">
        <v>10</v>
      </c>
      <c r="C30" s="91">
        <f t="shared" si="2"/>
        <v>0</v>
      </c>
      <c r="D30" s="12"/>
      <c r="E30" s="119">
        <v>132</v>
      </c>
      <c r="F30" s="41">
        <v>3000</v>
      </c>
      <c r="G30" s="41">
        <f t="shared" si="3"/>
        <v>9000</v>
      </c>
      <c r="H30" s="42">
        <f t="shared" si="4"/>
        <v>0</v>
      </c>
    </row>
    <row r="31" spans="1:8" s="1" customFormat="1" ht="58.2" customHeight="1" x14ac:dyDescent="0.3">
      <c r="A31" s="131">
        <v>20</v>
      </c>
      <c r="B31" s="90" t="s">
        <v>50</v>
      </c>
      <c r="C31" s="91">
        <f t="shared" si="2"/>
        <v>0</v>
      </c>
      <c r="D31" s="12"/>
      <c r="E31" s="119">
        <v>66.5</v>
      </c>
      <c r="F31" s="41">
        <v>2000</v>
      </c>
      <c r="G31" s="41">
        <f t="shared" si="3"/>
        <v>6000</v>
      </c>
      <c r="H31" s="42">
        <f t="shared" si="4"/>
        <v>0</v>
      </c>
    </row>
    <row r="32" spans="1:8" s="1" customFormat="1" ht="33" customHeight="1" x14ac:dyDescent="0.3">
      <c r="A32" s="131">
        <v>21</v>
      </c>
      <c r="B32" s="94" t="s">
        <v>11</v>
      </c>
      <c r="C32" s="91">
        <f t="shared" si="2"/>
        <v>0</v>
      </c>
      <c r="D32" s="12"/>
      <c r="E32" s="120">
        <v>328</v>
      </c>
      <c r="F32" s="41">
        <v>1500</v>
      </c>
      <c r="G32" s="41">
        <f t="shared" si="3"/>
        <v>4500</v>
      </c>
      <c r="H32" s="42">
        <f t="shared" si="4"/>
        <v>0</v>
      </c>
    </row>
    <row r="33" spans="1:8" s="1" customFormat="1" ht="30.6" customHeight="1" x14ac:dyDescent="0.3">
      <c r="A33" s="131">
        <v>22</v>
      </c>
      <c r="B33" s="90" t="s">
        <v>12</v>
      </c>
      <c r="C33" s="91">
        <f t="shared" si="2"/>
        <v>0</v>
      </c>
      <c r="D33" s="12"/>
      <c r="E33" s="120">
        <v>102</v>
      </c>
      <c r="F33" s="41">
        <v>200</v>
      </c>
      <c r="G33" s="41">
        <f t="shared" si="3"/>
        <v>600</v>
      </c>
      <c r="H33" s="42">
        <f t="shared" si="4"/>
        <v>0</v>
      </c>
    </row>
    <row r="34" spans="1:8" customFormat="1" ht="21" customHeight="1" x14ac:dyDescent="0.3">
      <c r="A34" s="132"/>
      <c r="B34" s="95" t="s">
        <v>22</v>
      </c>
      <c r="C34" s="93"/>
      <c r="D34" s="12"/>
      <c r="E34" s="44"/>
      <c r="F34" s="39"/>
      <c r="G34" s="45"/>
      <c r="H34" s="46"/>
    </row>
    <row r="35" spans="1:8" customFormat="1" ht="55.2" x14ac:dyDescent="0.3">
      <c r="A35" s="131">
        <v>23</v>
      </c>
      <c r="B35" s="90" t="s">
        <v>51</v>
      </c>
      <c r="C35" s="91">
        <f t="shared" si="2"/>
        <v>0</v>
      </c>
      <c r="D35" s="12"/>
      <c r="E35" s="119">
        <v>66.5</v>
      </c>
      <c r="F35" s="41">
        <v>2200</v>
      </c>
      <c r="G35" s="47">
        <f>+F35*$E$5</f>
        <v>6600</v>
      </c>
      <c r="H35" s="48">
        <f>+C35*E35*G35</f>
        <v>0</v>
      </c>
    </row>
    <row r="36" spans="1:8" customFormat="1" ht="27.6" x14ac:dyDescent="0.3">
      <c r="A36" s="131">
        <v>24</v>
      </c>
      <c r="B36" s="90" t="s">
        <v>23</v>
      </c>
      <c r="C36" s="91">
        <f t="shared" si="2"/>
        <v>0</v>
      </c>
      <c r="D36" s="12"/>
      <c r="E36" s="120">
        <v>328</v>
      </c>
      <c r="F36" s="41">
        <v>2200</v>
      </c>
      <c r="G36" s="47">
        <f>+F36*$E$5</f>
        <v>6600</v>
      </c>
      <c r="H36" s="48">
        <f>+C36*E36*G36</f>
        <v>0</v>
      </c>
    </row>
    <row r="37" spans="1:8" customFormat="1" ht="27.6" x14ac:dyDescent="0.3">
      <c r="A37" s="131">
        <v>25</v>
      </c>
      <c r="B37" s="90" t="s">
        <v>12</v>
      </c>
      <c r="C37" s="91">
        <f t="shared" si="2"/>
        <v>0</v>
      </c>
      <c r="D37" s="12"/>
      <c r="E37" s="119">
        <v>102</v>
      </c>
      <c r="F37" s="41">
        <v>300</v>
      </c>
      <c r="G37" s="47">
        <f>+F37*$E$5</f>
        <v>900</v>
      </c>
      <c r="H37" s="48">
        <f>+C37*E37*G37</f>
        <v>0</v>
      </c>
    </row>
    <row r="38" spans="1:8" customFormat="1" ht="21.6" customHeight="1" x14ac:dyDescent="0.3">
      <c r="A38" s="132"/>
      <c r="B38" s="88" t="s">
        <v>31</v>
      </c>
      <c r="C38" s="93"/>
      <c r="D38" s="12"/>
      <c r="E38" s="121"/>
      <c r="F38" s="39"/>
      <c r="G38" s="45"/>
      <c r="H38" s="46"/>
    </row>
    <row r="39" spans="1:8" customFormat="1" ht="27.6" x14ac:dyDescent="0.3">
      <c r="A39" s="131">
        <v>26</v>
      </c>
      <c r="B39" s="90" t="s">
        <v>24</v>
      </c>
      <c r="C39" s="91">
        <f t="shared" si="2"/>
        <v>0</v>
      </c>
      <c r="D39" s="12"/>
      <c r="E39" s="119">
        <v>4.5</v>
      </c>
      <c r="F39" s="41">
        <v>2000</v>
      </c>
      <c r="G39" s="47">
        <f>+F39*$E$5</f>
        <v>6000</v>
      </c>
      <c r="H39" s="48">
        <f>+C39*E39*G39</f>
        <v>0</v>
      </c>
    </row>
    <row r="40" spans="1:8" customFormat="1" ht="16.8" customHeight="1" x14ac:dyDescent="0.3">
      <c r="A40" s="131">
        <v>27</v>
      </c>
      <c r="B40" s="90" t="s">
        <v>25</v>
      </c>
      <c r="C40" s="91">
        <f t="shared" si="2"/>
        <v>0</v>
      </c>
      <c r="D40" s="12"/>
      <c r="E40" s="120">
        <v>328</v>
      </c>
      <c r="F40" s="41">
        <v>300</v>
      </c>
      <c r="G40" s="47">
        <f>+F40*$E$5</f>
        <v>900</v>
      </c>
      <c r="H40" s="48">
        <f>+C40*E40*G40</f>
        <v>0</v>
      </c>
    </row>
    <row r="41" spans="1:8" customFormat="1" ht="22.2" customHeight="1" x14ac:dyDescent="0.3">
      <c r="A41" s="131">
        <v>28</v>
      </c>
      <c r="B41" s="90" t="s">
        <v>26</v>
      </c>
      <c r="C41" s="91">
        <f t="shared" si="2"/>
        <v>0</v>
      </c>
      <c r="D41" s="12"/>
      <c r="E41" s="119">
        <v>102</v>
      </c>
      <c r="F41" s="41">
        <v>100</v>
      </c>
      <c r="G41" s="47">
        <f>+F41*$E$5</f>
        <v>300</v>
      </c>
      <c r="H41" s="48">
        <f>+C41*E41*G41</f>
        <v>0</v>
      </c>
    </row>
    <row r="42" spans="1:8" customFormat="1" ht="18" customHeight="1" x14ac:dyDescent="0.3">
      <c r="A42" s="131">
        <v>29</v>
      </c>
      <c r="B42" s="90" t="s">
        <v>52</v>
      </c>
      <c r="C42" s="91">
        <f t="shared" si="2"/>
        <v>0</v>
      </c>
      <c r="D42" s="12"/>
      <c r="E42" s="119">
        <v>109</v>
      </c>
      <c r="F42" s="41">
        <v>500</v>
      </c>
      <c r="G42" s="47">
        <f>+F42*$E$5</f>
        <v>1500</v>
      </c>
      <c r="H42" s="48">
        <f>+C42*E42*G42</f>
        <v>0</v>
      </c>
    </row>
    <row r="43" spans="1:8" customFormat="1" ht="18" customHeight="1" x14ac:dyDescent="0.3">
      <c r="A43" s="131">
        <v>30</v>
      </c>
      <c r="B43" s="90" t="s">
        <v>53</v>
      </c>
      <c r="C43" s="91">
        <f t="shared" si="2"/>
        <v>0</v>
      </c>
      <c r="D43" s="12"/>
      <c r="E43" s="120">
        <v>34</v>
      </c>
      <c r="F43" s="41">
        <v>200</v>
      </c>
      <c r="G43" s="47">
        <f>+F43*$E$5</f>
        <v>600</v>
      </c>
      <c r="H43" s="48">
        <f>+C43*E43*G43</f>
        <v>0</v>
      </c>
    </row>
    <row r="44" spans="1:8" customFormat="1" ht="18" customHeight="1" x14ac:dyDescent="0.3">
      <c r="A44" s="132"/>
      <c r="B44" s="96" t="s">
        <v>13</v>
      </c>
      <c r="C44" s="93"/>
      <c r="D44" s="13"/>
      <c r="E44" s="49"/>
      <c r="F44" s="39"/>
      <c r="G44" s="45"/>
      <c r="H44" s="46"/>
    </row>
    <row r="45" spans="1:8" customFormat="1" ht="31.2" customHeight="1" x14ac:dyDescent="0.3">
      <c r="A45" s="131">
        <v>31</v>
      </c>
      <c r="B45" s="124" t="s">
        <v>14</v>
      </c>
      <c r="C45" s="97" t="e">
        <f t="shared" si="2"/>
        <v>#DIV/0!</v>
      </c>
      <c r="D45" s="14"/>
      <c r="E45" s="50"/>
      <c r="F45" s="50"/>
      <c r="G45" s="50"/>
      <c r="H45" s="51"/>
    </row>
    <row r="46" spans="1:8" customFormat="1" ht="55.2" customHeight="1" x14ac:dyDescent="0.3">
      <c r="A46" s="131">
        <v>32</v>
      </c>
      <c r="B46" s="125" t="s">
        <v>57</v>
      </c>
      <c r="C46" s="98"/>
      <c r="D46" s="15"/>
      <c r="E46" s="52"/>
      <c r="F46" s="52"/>
      <c r="G46" s="52"/>
      <c r="H46" s="53"/>
    </row>
    <row r="47" spans="1:8" customFormat="1" ht="45" customHeight="1" x14ac:dyDescent="0.3">
      <c r="A47" s="131">
        <v>33</v>
      </c>
      <c r="B47" s="124" t="s">
        <v>15</v>
      </c>
      <c r="C47" s="99"/>
      <c r="D47" s="16"/>
      <c r="E47" s="54"/>
      <c r="F47" s="54"/>
      <c r="G47" s="54"/>
      <c r="H47" s="55"/>
    </row>
    <row r="48" spans="1:8" customFormat="1" ht="23.4" customHeight="1" x14ac:dyDescent="0.3">
      <c r="A48" s="131">
        <v>34</v>
      </c>
      <c r="B48" s="124" t="s">
        <v>16</v>
      </c>
      <c r="C48" s="91">
        <f t="shared" si="2"/>
        <v>0</v>
      </c>
      <c r="D48" s="12"/>
      <c r="E48" s="122">
        <v>261.5</v>
      </c>
      <c r="F48" s="41">
        <v>200</v>
      </c>
      <c r="G48" s="47">
        <f>+F48*$E$5</f>
        <v>600</v>
      </c>
      <c r="H48" s="48">
        <f>+C48*E48*G48</f>
        <v>0</v>
      </c>
    </row>
    <row r="49" spans="1:8" s="2" customFormat="1" ht="18" customHeight="1" x14ac:dyDescent="0.3">
      <c r="A49" s="133"/>
      <c r="B49" s="100" t="s">
        <v>17</v>
      </c>
      <c r="C49" s="101"/>
      <c r="D49" s="13"/>
      <c r="E49" s="121"/>
      <c r="F49" s="39"/>
      <c r="G49" s="39"/>
      <c r="H49" s="43"/>
    </row>
    <row r="50" spans="1:8" s="1" customFormat="1" ht="28.8" customHeight="1" x14ac:dyDescent="0.3">
      <c r="A50" s="131">
        <v>35</v>
      </c>
      <c r="B50" s="90" t="s">
        <v>18</v>
      </c>
      <c r="C50" s="91">
        <f t="shared" si="2"/>
        <v>0</v>
      </c>
      <c r="D50" s="12"/>
      <c r="E50" s="119">
        <v>652.5</v>
      </c>
      <c r="F50" s="41">
        <v>300</v>
      </c>
      <c r="G50" s="41">
        <f>+F50*$E$5</f>
        <v>900</v>
      </c>
      <c r="H50" s="42">
        <f>+C50*E50*G50</f>
        <v>0</v>
      </c>
    </row>
    <row r="51" spans="1:8" s="1" customFormat="1" ht="21.6" customHeight="1" thickBot="1" x14ac:dyDescent="0.35">
      <c r="A51" s="131">
        <v>36</v>
      </c>
      <c r="B51" s="92" t="s">
        <v>19</v>
      </c>
      <c r="C51" s="102">
        <f t="shared" si="2"/>
        <v>0</v>
      </c>
      <c r="D51" s="17"/>
      <c r="E51" s="123">
        <v>164</v>
      </c>
      <c r="F51" s="56">
        <v>100</v>
      </c>
      <c r="G51" s="56">
        <f>+F51*$E$5</f>
        <v>300</v>
      </c>
      <c r="H51" s="57">
        <f>+C51*E51*G51</f>
        <v>0</v>
      </c>
    </row>
    <row r="52" spans="1:8" customFormat="1" x14ac:dyDescent="0.3">
      <c r="A52" s="134"/>
      <c r="B52" s="103"/>
      <c r="C52" s="104"/>
      <c r="D52" s="18"/>
      <c r="E52" s="58"/>
      <c r="F52" s="59"/>
      <c r="G52" s="60"/>
      <c r="H52" s="61"/>
    </row>
    <row r="53" spans="1:8" s="146" customFormat="1" ht="24.6" customHeight="1" x14ac:dyDescent="0.35">
      <c r="A53" s="139"/>
      <c r="B53" s="140" t="s">
        <v>58</v>
      </c>
      <c r="C53" s="141"/>
      <c r="D53" s="142"/>
      <c r="E53" s="143"/>
      <c r="F53" s="144"/>
      <c r="G53" s="70"/>
      <c r="H53" s="145">
        <f>SUM(H10:H52)</f>
        <v>0</v>
      </c>
    </row>
    <row r="54" spans="1:8" s="4" customFormat="1" ht="24.6" customHeight="1" x14ac:dyDescent="0.3">
      <c r="A54" s="135"/>
      <c r="B54" s="105" t="s">
        <v>59</v>
      </c>
      <c r="C54" s="106"/>
      <c r="D54" s="19"/>
      <c r="E54" s="62"/>
      <c r="F54" s="63"/>
      <c r="G54" s="64"/>
      <c r="H54" s="65"/>
    </row>
    <row r="55" spans="1:8" s="4" customFormat="1" ht="24.6" customHeight="1" x14ac:dyDescent="0.3">
      <c r="A55" s="135"/>
      <c r="B55" s="105"/>
      <c r="C55" s="107" t="s">
        <v>39</v>
      </c>
      <c r="D55" s="19"/>
      <c r="E55" s="62"/>
      <c r="F55" s="66"/>
      <c r="G55" s="64"/>
      <c r="H55" s="67">
        <f>+H53*0.15</f>
        <v>0</v>
      </c>
    </row>
    <row r="56" spans="1:8" s="6" customFormat="1" ht="18.600000000000001" thickBot="1" x14ac:dyDescent="0.4">
      <c r="A56" s="136"/>
      <c r="B56" s="108" t="s">
        <v>61</v>
      </c>
      <c r="C56" s="109" t="s">
        <v>41</v>
      </c>
      <c r="D56" s="20"/>
      <c r="E56" s="68"/>
      <c r="F56" s="69"/>
      <c r="G56" s="70"/>
      <c r="H56" s="71">
        <f>SUM(H53:H55)</f>
        <v>0</v>
      </c>
    </row>
    <row r="57" spans="1:8" customFormat="1" ht="24" customHeight="1" thickTop="1" thickBot="1" x14ac:dyDescent="0.35">
      <c r="A57" s="137"/>
      <c r="B57" s="148" t="s">
        <v>60</v>
      </c>
      <c r="C57" s="110"/>
      <c r="D57" s="21"/>
      <c r="E57" s="72"/>
      <c r="F57" s="73"/>
      <c r="G57" s="74"/>
      <c r="H57" s="75"/>
    </row>
    <row r="58" spans="1:8" customFormat="1" x14ac:dyDescent="0.3">
      <c r="A58" s="138"/>
      <c r="B58" s="111"/>
      <c r="C58" s="111"/>
      <c r="D58" s="22"/>
      <c r="E58" s="76"/>
      <c r="F58" s="77"/>
      <c r="G58" s="78"/>
      <c r="H58" s="79"/>
    </row>
  </sheetData>
  <sheetProtection algorithmName="SHA-512" hashValue="F5/wfoKMFGsInI2BZGWoXt8nuM4Ra4R49v9UHDZj5MGc1+DJ4R2vfWyBjbHRfRWdckHEFPhmoWlZ5aT+xUHFww==" saltValue="oCfGVpMm0BJZ/yRBr3zsPg==" spinCount="100000" sheet="1" objects="1" scenarios="1"/>
  <mergeCells count="3">
    <mergeCell ref="B8:H8"/>
    <mergeCell ref="C3:H3"/>
    <mergeCell ref="C1:H1"/>
  </mergeCells>
  <hyperlinks>
    <hyperlink ref="B15" r:id="rId1" location="g0" display="http://www.mylexisnexis.co.za/nxt/gateway.dll/jilc/kilc/u4sg/vitg/njtg/hw5i/mx5i/ty5i - g0"/>
  </hyperlinks>
  <pageMargins left="0.31496062992125984" right="0.31496062992125984" top="0.74803149606299213" bottom="0.74803149606299213" header="0.31496062992125984" footer="0.31496062992125984"/>
  <pageSetup paperSize="9" scale="40" orientation="portrait" cellComments="asDisplayed"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B1F33F881956F4ABA584266855FBBE7" ma:contentTypeVersion="14" ma:contentTypeDescription="Create a new document." ma:contentTypeScope="" ma:versionID="57ffd96be172568c80c2ac44e9fbd8a4">
  <xsd:schema xmlns:xsd="http://www.w3.org/2001/XMLSchema" xmlns:xs="http://www.w3.org/2001/XMLSchema" xmlns:p="http://schemas.microsoft.com/office/2006/metadata/properties" xmlns:ns3="4788bd86-68d4-4e04-9ec4-cd0cac1ab47c" xmlns:ns4="92932869-5a05-450f-9607-a1c1a01ddb82" targetNamespace="http://schemas.microsoft.com/office/2006/metadata/properties" ma:root="true" ma:fieldsID="b73090b5718557c0715cab4bcd64cd08" ns3:_="" ns4:_="">
    <xsd:import namespace="4788bd86-68d4-4e04-9ec4-cd0cac1ab47c"/>
    <xsd:import namespace="92932869-5a05-450f-9607-a1c1a01ddb82"/>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LengthInSeconds" minOccurs="0"/>
                <xsd:element ref="ns4:MediaServiceAutoKeyPoints" minOccurs="0"/>
                <xsd:element ref="ns4:MediaServiceKeyPoints" minOccurs="0"/>
                <xsd:element ref="ns4:MediaServiceOCR" minOccurs="0"/>
                <xsd:element ref="ns4:MediaServiceGenerationTime" minOccurs="0"/>
                <xsd:element ref="ns4:MediaServiceEventHashCode"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88bd86-68d4-4e04-9ec4-cd0cac1ab47c"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2932869-5a05-450f-9607-a1c1a01ddb8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3D9B4DB-BDC8-4A5A-8D5F-E1B32B6B2C16}">
  <ds:schemaRefs>
    <ds:schemaRef ds:uri="http://schemas.microsoft.com/sharepoint/v3/contenttype/forms"/>
  </ds:schemaRefs>
</ds:datastoreItem>
</file>

<file path=customXml/itemProps2.xml><?xml version="1.0" encoding="utf-8"?>
<ds:datastoreItem xmlns:ds="http://schemas.openxmlformats.org/officeDocument/2006/customXml" ds:itemID="{44EA474C-E59C-4A27-8FE5-67171EC9A092}">
  <ds:schemaRefs>
    <ds:schemaRef ds:uri="http://schemas.microsoft.com/office/2006/metadata/properties"/>
    <ds:schemaRef ds:uri="http://purl.org/dc/elements/1.1/"/>
    <ds:schemaRef ds:uri="http://www.w3.org/XML/1998/namespace"/>
    <ds:schemaRef ds:uri="http://purl.org/dc/dcmitype/"/>
    <ds:schemaRef ds:uri="http://schemas.microsoft.com/office/2006/documentManagement/types"/>
    <ds:schemaRef ds:uri="http://purl.org/dc/terms/"/>
    <ds:schemaRef ds:uri="4788bd86-68d4-4e04-9ec4-cd0cac1ab47c"/>
    <ds:schemaRef ds:uri="http://schemas.microsoft.com/office/infopath/2007/PartnerControls"/>
    <ds:schemaRef ds:uri="http://schemas.openxmlformats.org/package/2006/metadata/core-properties"/>
    <ds:schemaRef ds:uri="92932869-5a05-450f-9607-a1c1a01ddb82"/>
  </ds:schemaRefs>
</ds:datastoreItem>
</file>

<file path=customXml/itemProps3.xml><?xml version="1.0" encoding="utf-8"?>
<ds:datastoreItem xmlns:ds="http://schemas.openxmlformats.org/officeDocument/2006/customXml" ds:itemID="{529A27D1-9A6C-4A9C-8381-3B97906A08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88bd86-68d4-4e04-9ec4-cd0cac1ab47c"/>
    <ds:schemaRef ds:uri="92932869-5a05-450f-9607-a1c1a01ddb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For tender</vt:lpstr>
      <vt:lpstr>'For tender'!Print_Area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Zanele Ntshakala</dc:creator>
  <cp:lastModifiedBy>Malesela Sebola</cp:lastModifiedBy>
  <cp:lastPrinted>2022-06-24T10:55:51Z</cp:lastPrinted>
  <dcterms:created xsi:type="dcterms:W3CDTF">2021-02-22T14:08:02Z</dcterms:created>
  <dcterms:modified xsi:type="dcterms:W3CDTF">2022-06-24T10:56:23Z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0x0101009B1F33F881956F4ABA584266855FBBE7</vt:lpwstr>
  </property>
</Properties>
</file>