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MSebola\Documents\RFQ and RFP\RFQ and PRF's 2023\Tenders 2023\Questions and Answers\"/>
    </mc:Choice>
  </mc:AlternateContent>
  <xr:revisionPtr revIDLastSave="0" documentId="8_{BA37B871-E51B-448F-9496-C81092BCAE38}" xr6:coauthVersionLast="47" xr6:coauthVersionMax="47" xr10:uidLastSave="{00000000-0000-0000-0000-000000000000}"/>
  <bookViews>
    <workbookView xWindow="-108" yWindow="-108" windowWidth="23256" windowHeight="12456" tabRatio="653" xr2:uid="{00000000-000D-0000-FFFF-FFFF00000000}"/>
  </bookViews>
  <sheets>
    <sheet name="COVER SHEET" sheetId="33" r:id="rId1"/>
    <sheet name="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0">'COVER SHEET'!$A$1:$M$48</definedName>
    <definedName name="_xlnm.Print_Area" localSheetId="2">'Price Declaration '!$A$1:$I$43</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6" i="35" l="1"/>
  <c r="S49" i="35"/>
  <c r="O49" i="35"/>
  <c r="K49" i="35"/>
  <c r="M48" i="35" l="1"/>
  <c r="N48" i="35" s="1"/>
  <c r="M47" i="35"/>
  <c r="N47" i="35" s="1"/>
  <c r="N46" i="35"/>
  <c r="M46" i="35"/>
  <c r="I48" i="35"/>
  <c r="J48" i="35" s="1"/>
  <c r="I47" i="35"/>
  <c r="J47" i="35" s="1"/>
  <c r="J46" i="35"/>
  <c r="I46" i="35"/>
  <c r="E48" i="35"/>
  <c r="F48" i="35" s="1"/>
  <c r="E47" i="35"/>
  <c r="F47" i="35" s="1"/>
  <c r="F46" i="35"/>
  <c r="Q48" i="35"/>
  <c r="R48" i="35" s="1"/>
  <c r="Q47" i="35"/>
  <c r="R47" i="35" s="1"/>
  <c r="R46" i="35"/>
  <c r="Q46" i="35"/>
  <c r="V48" i="35"/>
  <c r="V47" i="35"/>
  <c r="V46" i="35"/>
  <c r="U48" i="35"/>
  <c r="U47" i="35"/>
  <c r="U46" i="35"/>
  <c r="G49" i="35" l="1"/>
  <c r="C49" i="35"/>
  <c r="C11" i="26"/>
  <c r="S16" i="35"/>
  <c r="O41" i="35"/>
  <c r="O40" i="35"/>
  <c r="O39" i="35"/>
  <c r="O38" i="35"/>
  <c r="O37" i="35"/>
  <c r="O36" i="35"/>
  <c r="G42" i="35"/>
  <c r="G41" i="35"/>
  <c r="G40" i="35"/>
  <c r="G39" i="35"/>
  <c r="G38" i="35"/>
  <c r="G37" i="35"/>
  <c r="G36" i="35"/>
  <c r="G35" i="35"/>
  <c r="K35" i="35" s="1"/>
  <c r="O35" i="35" s="1"/>
  <c r="S35" i="35" s="1"/>
  <c r="G34" i="35"/>
  <c r="K34" i="35" s="1"/>
  <c r="O34" i="35" s="1"/>
  <c r="S34" i="35" s="1"/>
  <c r="G33" i="35"/>
  <c r="K33" i="35" s="1"/>
  <c r="O33" i="35" s="1"/>
  <c r="S33" i="35" s="1"/>
  <c r="G32" i="35"/>
  <c r="K32" i="35" s="1"/>
  <c r="O32" i="35" s="1"/>
  <c r="S32" i="35" s="1"/>
  <c r="G31" i="35"/>
  <c r="K31" i="35" s="1"/>
  <c r="O31" i="35" s="1"/>
  <c r="S31" i="35" s="1"/>
  <c r="G30" i="35"/>
  <c r="K30" i="35" s="1"/>
  <c r="O30" i="35" s="1"/>
  <c r="S30" i="35" s="1"/>
  <c r="G29" i="35"/>
  <c r="K29" i="35" s="1"/>
  <c r="O29" i="35" s="1"/>
  <c r="S29" i="35" s="1"/>
  <c r="G28" i="35"/>
  <c r="K28" i="35" s="1"/>
  <c r="O28" i="35" s="1"/>
  <c r="S28" i="35" s="1"/>
  <c r="G27" i="35"/>
  <c r="K27" i="35" s="1"/>
  <c r="O27" i="35" s="1"/>
  <c r="S27" i="35" s="1"/>
  <c r="G26" i="35"/>
  <c r="K26" i="35" s="1"/>
  <c r="O26" i="35" s="1"/>
  <c r="S26" i="35" s="1"/>
  <c r="G25" i="35"/>
  <c r="K25" i="35" s="1"/>
  <c r="O25" i="35" s="1"/>
  <c r="S25" i="35" s="1"/>
  <c r="G24" i="35"/>
  <c r="K24" i="35" s="1"/>
  <c r="O24" i="35" s="1"/>
  <c r="S24" i="35" s="1"/>
  <c r="G22" i="35"/>
  <c r="K22" i="35" s="1"/>
  <c r="O22" i="35" s="1"/>
  <c r="S22" i="35" s="1"/>
  <c r="G21" i="35"/>
  <c r="K21" i="35" s="1"/>
  <c r="O21" i="35" s="1"/>
  <c r="S21" i="35" s="1"/>
  <c r="G19" i="35"/>
  <c r="K19" i="35" s="1"/>
  <c r="O19" i="35" s="1"/>
  <c r="S19" i="35" s="1"/>
  <c r="G18" i="35"/>
  <c r="K18" i="35" s="1"/>
  <c r="O18" i="35" s="1"/>
  <c r="S18" i="35" s="1"/>
  <c r="G17" i="35"/>
  <c r="K17" i="35" s="1"/>
  <c r="O17" i="35" s="1"/>
  <c r="S17" i="35" s="1"/>
  <c r="G16" i="35"/>
  <c r="K16" i="35" s="1"/>
  <c r="G15" i="35"/>
  <c r="K15" i="35" s="1"/>
  <c r="O15" i="35" s="1"/>
  <c r="S15" i="35" s="1"/>
  <c r="G23" i="35" l="1"/>
  <c r="K23" i="35" s="1"/>
  <c r="O23" i="35" s="1"/>
  <c r="S23" i="35" s="1"/>
  <c r="G20" i="35"/>
  <c r="K20" i="35" s="1"/>
  <c r="O20" i="35" s="1"/>
  <c r="S20" i="35" s="1"/>
  <c r="U45" i="35"/>
  <c r="V45" i="35" s="1"/>
  <c r="U44" i="35"/>
  <c r="V44" i="35" s="1"/>
  <c r="U43" i="35"/>
  <c r="V43" i="35" s="1"/>
  <c r="U42" i="35"/>
  <c r="V42" i="35" s="1"/>
  <c r="U41" i="35"/>
  <c r="V41" i="35" s="1"/>
  <c r="U40" i="35"/>
  <c r="V40" i="35" s="1"/>
  <c r="U39" i="35"/>
  <c r="V39" i="35" s="1"/>
  <c r="U38" i="35"/>
  <c r="V38" i="35" s="1"/>
  <c r="U37" i="35"/>
  <c r="V37" i="35" s="1"/>
  <c r="U36" i="35"/>
  <c r="V36" i="35" s="1"/>
  <c r="V49" i="35" s="1"/>
  <c r="U35" i="35"/>
  <c r="V35" i="35" s="1"/>
  <c r="U34" i="35"/>
  <c r="V34" i="35" s="1"/>
  <c r="U33" i="35"/>
  <c r="V33" i="35" s="1"/>
  <c r="U32" i="35"/>
  <c r="V32" i="35" s="1"/>
  <c r="U31" i="35"/>
  <c r="V31" i="35" s="1"/>
  <c r="U30" i="35"/>
  <c r="V30" i="35" s="1"/>
  <c r="U29" i="35"/>
  <c r="V29" i="35" s="1"/>
  <c r="U28" i="35"/>
  <c r="V28" i="35" s="1"/>
  <c r="U27" i="35"/>
  <c r="V27" i="35" s="1"/>
  <c r="U26" i="35"/>
  <c r="V26" i="35" s="1"/>
  <c r="U25" i="35"/>
  <c r="V25" i="35" s="1"/>
  <c r="U24" i="35"/>
  <c r="V24" i="35" s="1"/>
  <c r="U23" i="35"/>
  <c r="U22" i="35"/>
  <c r="V22" i="35" s="1"/>
  <c r="U21" i="35"/>
  <c r="V21" i="35" s="1"/>
  <c r="U20" i="35"/>
  <c r="U19" i="35"/>
  <c r="V19" i="35" s="1"/>
  <c r="U18" i="35"/>
  <c r="V18" i="35" s="1"/>
  <c r="U17" i="35"/>
  <c r="V17" i="35" s="1"/>
  <c r="U16" i="35"/>
  <c r="V16" i="35" s="1"/>
  <c r="U15" i="35"/>
  <c r="V15" i="35" s="1"/>
  <c r="Q45" i="35"/>
  <c r="R45" i="35" s="1"/>
  <c r="Q44" i="35"/>
  <c r="R44" i="35" s="1"/>
  <c r="Q43" i="35"/>
  <c r="R43" i="35" s="1"/>
  <c r="Q42" i="35"/>
  <c r="R42" i="35" s="1"/>
  <c r="Q41" i="35"/>
  <c r="R41" i="35" s="1"/>
  <c r="Q40" i="35"/>
  <c r="R40" i="35" s="1"/>
  <c r="Q39" i="35"/>
  <c r="R39" i="35" s="1"/>
  <c r="Q38" i="35"/>
  <c r="R38" i="35" s="1"/>
  <c r="Q37" i="35"/>
  <c r="R37" i="35" s="1"/>
  <c r="Q36" i="35"/>
  <c r="R36" i="35" s="1"/>
  <c r="R49" i="35" s="1"/>
  <c r="Q35" i="35"/>
  <c r="R35" i="35" s="1"/>
  <c r="Q34" i="35"/>
  <c r="R34" i="35" s="1"/>
  <c r="Q33" i="35"/>
  <c r="R33" i="35" s="1"/>
  <c r="Q32" i="35"/>
  <c r="R32" i="35" s="1"/>
  <c r="Q31" i="35"/>
  <c r="R31" i="35" s="1"/>
  <c r="Q30" i="35"/>
  <c r="R30" i="35" s="1"/>
  <c r="Q29" i="35"/>
  <c r="R29" i="35" s="1"/>
  <c r="Q28" i="35"/>
  <c r="R28" i="35" s="1"/>
  <c r="Q27" i="35"/>
  <c r="R27" i="35" s="1"/>
  <c r="Q26" i="35"/>
  <c r="R26" i="35" s="1"/>
  <c r="Q25" i="35"/>
  <c r="R25" i="35" s="1"/>
  <c r="Q24" i="35"/>
  <c r="R24" i="35" s="1"/>
  <c r="Q23" i="35"/>
  <c r="Q22" i="35"/>
  <c r="R22" i="35" s="1"/>
  <c r="Q21" i="35"/>
  <c r="R21" i="35" s="1"/>
  <c r="Q20" i="35"/>
  <c r="Q19" i="35"/>
  <c r="R19" i="35" s="1"/>
  <c r="Q18" i="35"/>
  <c r="R18" i="35" s="1"/>
  <c r="Q17" i="35"/>
  <c r="R17" i="35" s="1"/>
  <c r="Q16" i="35"/>
  <c r="R16" i="35" s="1"/>
  <c r="Q15" i="35"/>
  <c r="R15" i="35" s="1"/>
  <c r="M45" i="35"/>
  <c r="N45" i="35" s="1"/>
  <c r="M44" i="35"/>
  <c r="N44" i="35" s="1"/>
  <c r="M43" i="35"/>
  <c r="N43" i="35" s="1"/>
  <c r="M42" i="35"/>
  <c r="N42" i="35" s="1"/>
  <c r="M41" i="35"/>
  <c r="N41" i="35" s="1"/>
  <c r="M40" i="35"/>
  <c r="N40" i="35" s="1"/>
  <c r="M39" i="35"/>
  <c r="N39" i="35" s="1"/>
  <c r="M38" i="35"/>
  <c r="N38" i="35" s="1"/>
  <c r="M37" i="35"/>
  <c r="N37" i="35" s="1"/>
  <c r="M36" i="35"/>
  <c r="N36" i="35" s="1"/>
  <c r="N49"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M22" i="35"/>
  <c r="N22" i="35" s="1"/>
  <c r="M21" i="35"/>
  <c r="N21" i="35" s="1"/>
  <c r="M20" i="35"/>
  <c r="M19" i="35"/>
  <c r="N19" i="35" s="1"/>
  <c r="M18" i="35"/>
  <c r="N18" i="35" s="1"/>
  <c r="M17" i="35"/>
  <c r="N17" i="35" s="1"/>
  <c r="M16" i="35"/>
  <c r="N16" i="35" s="1"/>
  <c r="M15" i="35"/>
  <c r="N15" i="35" s="1"/>
  <c r="I45" i="35"/>
  <c r="J45" i="35" s="1"/>
  <c r="I44" i="35"/>
  <c r="J44" i="35" s="1"/>
  <c r="I43" i="35"/>
  <c r="J43" i="35" s="1"/>
  <c r="I42" i="35"/>
  <c r="J42" i="35" s="1"/>
  <c r="I41" i="35"/>
  <c r="J41" i="35" s="1"/>
  <c r="I40" i="35"/>
  <c r="J40" i="35" s="1"/>
  <c r="I39" i="35"/>
  <c r="J39" i="35" s="1"/>
  <c r="I38" i="35"/>
  <c r="J38" i="35" s="1"/>
  <c r="I37" i="35"/>
  <c r="J37" i="35" s="1"/>
  <c r="I36" i="35"/>
  <c r="J36" i="35" s="1"/>
  <c r="J49" i="35" s="1"/>
  <c r="I35" i="35"/>
  <c r="J35" i="35" s="1"/>
  <c r="I34" i="35"/>
  <c r="J34" i="35" s="1"/>
  <c r="I33" i="35"/>
  <c r="J33" i="35" s="1"/>
  <c r="I32" i="35"/>
  <c r="J32" i="35" s="1"/>
  <c r="I31" i="35"/>
  <c r="J31" i="35" s="1"/>
  <c r="I30" i="35"/>
  <c r="J30" i="35" s="1"/>
  <c r="I29" i="35"/>
  <c r="J29" i="35" s="1"/>
  <c r="I28" i="35"/>
  <c r="J28" i="35" s="1"/>
  <c r="I27" i="35"/>
  <c r="J27" i="35" s="1"/>
  <c r="I26" i="35"/>
  <c r="J26" i="35" s="1"/>
  <c r="I25" i="35"/>
  <c r="J25" i="35" s="1"/>
  <c r="I24" i="35"/>
  <c r="J24" i="35" s="1"/>
  <c r="I23" i="35"/>
  <c r="I22" i="35"/>
  <c r="J22" i="35" s="1"/>
  <c r="I21" i="35"/>
  <c r="J21" i="35" s="1"/>
  <c r="I20" i="35"/>
  <c r="I19" i="35"/>
  <c r="J19" i="35" s="1"/>
  <c r="I18" i="35"/>
  <c r="J18" i="35" s="1"/>
  <c r="I17" i="35"/>
  <c r="J17" i="35" s="1"/>
  <c r="I16" i="35"/>
  <c r="J16" i="35" s="1"/>
  <c r="I15" i="35"/>
  <c r="J15" i="35" s="1"/>
  <c r="N20" i="35" l="1"/>
  <c r="V23" i="35"/>
  <c r="R23" i="35"/>
  <c r="V20" i="35"/>
  <c r="R20" i="35"/>
  <c r="N23" i="35"/>
  <c r="J23" i="35"/>
  <c r="J20"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15" i="35"/>
  <c r="C10" i="26" l="1"/>
  <c r="C9" i="26"/>
  <c r="C8" i="26"/>
  <c r="F16" i="35" l="1"/>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15" i="35"/>
  <c r="C8" i="35"/>
  <c r="C7" i="35"/>
  <c r="F49" i="35" l="1"/>
  <c r="F50" i="35" s="1"/>
  <c r="E51" i="35" s="1"/>
  <c r="J50" i="35"/>
  <c r="I51" i="35" s="1"/>
  <c r="N50" i="35" l="1"/>
  <c r="M51" i="35" s="1"/>
  <c r="R50" i="35" l="1"/>
  <c r="Q51" i="35" s="1"/>
  <c r="V50" i="35" l="1"/>
  <c r="U51" i="35" s="1"/>
  <c r="E52" i="35" l="1"/>
  <c r="A21" i="26" s="1"/>
</calcChain>
</file>

<file path=xl/sharedStrings.xml><?xml version="1.0" encoding="utf-8"?>
<sst xmlns="http://schemas.openxmlformats.org/spreadsheetml/2006/main" count="145" uniqueCount="106">
  <si>
    <t>ANNEXURE A3</t>
  </si>
  <si>
    <t>PRICING SUBMISSION</t>
  </si>
  <si>
    <t>RFP NO:</t>
  </si>
  <si>
    <t>&lt;TENDERING INSTITUTION'S RFP /BID NO TO BE FILLED IN HERE&gt;</t>
  </si>
  <si>
    <t>RFP NAME:</t>
  </si>
  <si>
    <r>
      <t>THE PROVISION OF TRAVEL MANAGEMENT SERVICES FOR A PERIOD OF</t>
    </r>
    <r>
      <rPr>
        <sz val="12"/>
        <color rgb="FF00B0F0"/>
        <rFont val="Arial"/>
        <family val="2"/>
      </rPr>
      <t xml:space="preserve"> 60 MONTHS</t>
    </r>
  </si>
  <si>
    <t>BIDDER NAME</t>
  </si>
  <si>
    <t>&lt;NAME OF BIDDER TO BE FILLED IN HERE&gt;</t>
  </si>
  <si>
    <t>PRICE INSTRUCTIONS</t>
  </si>
  <si>
    <t>1.  STRUCTURE OF THE TENDER</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</si>
  <si>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</si>
  <si>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</si>
  <si>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</si>
  <si>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</si>
  <si>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2.2  Input spreadsheets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</si>
  <si>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</si>
  <si>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</si>
  <si>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</si>
  <si>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</si>
  <si>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</si>
  <si>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t>2.3  Currency and VAT</t>
  </si>
  <si>
    <t>2.3.1 All Bidders’ pricing must be quoted in South African Rands (ZAR).</t>
  </si>
  <si>
    <r>
      <t xml:space="preserve">2.3.3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</si>
  <si>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</si>
  <si>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</si>
  <si>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</si>
  <si>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ITEM</t>
  </si>
  <si>
    <t>Transaction Type</t>
  </si>
  <si>
    <t>Estimated Volume</t>
  </si>
  <si>
    <t>Year 1</t>
  </si>
  <si>
    <t>Year 2</t>
  </si>
  <si>
    <t>Year 3</t>
  </si>
  <si>
    <t>Year 4</t>
  </si>
  <si>
    <t>Year 5</t>
  </si>
  <si>
    <t>TRADITIONAL BOOKINGS</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</si>
  <si>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</si>
  <si>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</si>
  <si>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</si>
  <si>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</si>
  <si>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</si>
  <si>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</si>
  <si>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</si>
  <si>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</si>
  <si>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</si>
  <si>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</si>
  <si>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</si>
  <si>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</si>
  <si>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</si>
  <si>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</si>
  <si>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</si>
  <si>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</si>
  <si>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</si>
  <si>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</si>
  <si>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</si>
  <si>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</si>
  <si>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</si>
  <si>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</si>
  <si>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</si>
  <si>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</si>
  <si>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</si>
  <si>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</si>
  <si>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</si>
  <si>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</si>
  <si>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</si>
  <si>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</si>
  <si>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</si>
  <si>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</si>
  <si>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</si>
  <si>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</si>
  <si>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Total</t>
  </si>
  <si>
    <t>Percentage Split between Online Booking  and Traditional Booking</t>
  </si>
  <si>
    <t>Percentage Traditional</t>
  </si>
  <si>
    <t xml:space="preserve">ANNUAL PRICES PER ANNUM </t>
  </si>
  <si>
    <t>PRICE THAT WILL BE USED FOR EVALUATION PURPOSES</t>
  </si>
  <si>
    <t>1.2  CONFERENCE TRANSACTION FEE</t>
  </si>
  <si>
    <t>Item</t>
  </si>
  <si>
    <t>Description</t>
  </si>
  <si>
    <t>Percentage Fee</t>
  </si>
  <si>
    <t>Comment</t>
  </si>
  <si>
    <r>
      <t xml:space="preserve">Conference Transaction Fee </t>
    </r>
    <r>
      <rPr>
        <b/>
        <sz val="11"/>
        <rFont val="Arial"/>
        <family val="2"/>
      </rPr>
      <t>(as a % of the Total turnover of the event)</t>
    </r>
  </si>
  <si>
    <t>Price Declaration</t>
  </si>
  <si>
    <t>Dear Sir/Madam,</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</si>
  <si>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travel management service to the Special Investigating Unit at the following total amounts (including VAT)</t>
    </r>
  </si>
  <si>
    <t>(incl. VAT)</t>
  </si>
  <si>
    <t>In words:</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</si>
  <si>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</si>
  <si>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</si>
  <si>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</si>
  <si>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</si>
  <si>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</si>
  <si>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</si>
  <si>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</si>
  <si>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Tel No: ……………………………………….</t>
  </si>
  <si>
    <t>Fax No: ……………………………………….</t>
  </si>
  <si>
    <t>Cell No: ……………………………………….</t>
  </si>
  <si>
    <t>Email:………………………………………….</t>
  </si>
  <si>
    <r>
      <t xml:space="preserve">2.1.1 Bidders must submit  a paper copy </t>
    </r>
    <r>
      <rPr>
        <sz val="11"/>
        <color rgb="FFFF0000"/>
        <rFont val="Arial"/>
        <family val="2"/>
      </rPr>
      <t>and</t>
    </r>
    <r>
      <rPr>
        <sz val="11"/>
        <color rgb="FF00B0F0"/>
        <rFont val="Arial"/>
        <family val="2"/>
      </rPr>
      <t xml:space="preserve"> </t>
    </r>
    <r>
      <rPr>
        <sz val="11"/>
        <color rgb="FFFF0000"/>
        <rFont val="Arial"/>
        <family val="2"/>
      </rPr>
      <t>an electronic copy</t>
    </r>
    <r>
      <rPr>
        <sz val="11"/>
        <rFont val="Arial"/>
        <family val="2"/>
      </rPr>
      <t xml:space="preserve"> of the Pricing Schedule. In the event of a discrepancy, the
         paper copy will prevail.</t>
    </r>
  </si>
  <si>
    <r>
      <t>2.1.3 Bidders must complete and submit the templates attached ,which is</t>
    </r>
    <r>
      <rPr>
        <sz val="11"/>
        <color rgb="FF00B0F0"/>
        <rFont val="Arial"/>
        <family val="2"/>
      </rPr>
      <t xml:space="preserve">
        </t>
    </r>
    <r>
      <rPr>
        <sz val="11"/>
        <color rgb="FFFF0000"/>
        <rFont val="Arial"/>
        <family val="2"/>
      </rPr>
      <t xml:space="preserve"> transactional fee- offsite</t>
    </r>
  </si>
  <si>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Special Investigating Unit</t>
    </r>
  </si>
  <si>
    <r>
      <t xml:space="preserve">We understand that </t>
    </r>
    <r>
      <rPr>
        <b/>
        <sz val="10"/>
        <color rgb="FF00B0F0"/>
        <rFont val="Arial"/>
        <family val="2"/>
      </rPr>
      <t>Special Investigating Unit</t>
    </r>
    <r>
      <rPr>
        <sz val="10"/>
        <rFont val="Arial"/>
      </rPr>
      <t xml:space="preserve"> are not bound to accept the lowest or any offer and that we must bear all costs which we have incurred in connection with preparing and submitting this bid.</t>
    </r>
  </si>
  <si>
    <t xml:space="preserve">CSD NUMBER </t>
  </si>
  <si>
    <t>&lt;CSD NUMBER OF BIDDER TO BE FILLED IN HERE&gt;</t>
  </si>
  <si>
    <t>CSD NUMBER</t>
  </si>
  <si>
    <t xml:space="preserve">Bill Back Fees </t>
  </si>
  <si>
    <t>Other- Specify</t>
  </si>
  <si>
    <t>THE PROVISION OF TRAVEL MANAGEMENT SERVICES FOR A PERIOD OF 60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</si>
</sst>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quot;R&quot;\ * #,##0.00_ ;_ &quot;R&quot;\ * \-#,##0.00_ ;_ &quot;R&quot;\ * &quot;-&quot;??_ ;_ @_ "/>
  </numFmts>
  <fonts count="22"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sz val="10"/>
      <color rgb="FF00B0F0"/>
      <name val="Arial"/>
      <family val="2"/>
    </font>
    <font>
      <sz val="10"/>
      <name val="Arial"/>
    </font>
    <font>
      <sz val="11"/>
      <color rgb="FFFF0000"/>
      <name val="Arial"/>
      <family val="2"/>
    </font>
    <font>
      <b/>
      <sz val="11"/>
      <color rgb="FFFF0000"/>
      <name val="Arial"/>
      <family val="2"/>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6"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9" fillId="0" borderId="0" applyFont="0" applyFill="0" applyBorder="0" applyAlignment="0" applyProtection="0"/>
  </cellStyleXfs>
  <cellXfs count="161">
    <xf numFmtId="0" fontId="0" fillId="0" borderId="0" xfId="0"/>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4" fillId="3" borderId="0" xfId="0" applyFont="1" applyFill="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165" fontId="8" fillId="6" borderId="0" xfId="1" applyFont="1" applyFill="1" applyBorder="1" applyProtection="1">
      <protection locked="0"/>
    </xf>
    <xf numFmtId="165" fontId="8" fillId="6" borderId="0" xfId="1" applyFont="1" applyFill="1" applyBorder="1" applyAlignment="1" applyProtection="1">
      <alignment vertical="top"/>
      <protection locked="0"/>
    </xf>
    <xf numFmtId="0" fontId="8" fillId="6" borderId="0" xfId="0" applyFont="1" applyFill="1" applyAlignment="1" applyProtection="1">
      <alignment horizontal="justify" wrapText="1"/>
      <protection locked="0"/>
    </xf>
    <xf numFmtId="0" fontId="8" fillId="6" borderId="2" xfId="0" applyFont="1" applyFill="1" applyBorder="1" applyProtection="1">
      <protection locked="0"/>
    </xf>
    <xf numFmtId="0" fontId="8" fillId="3" borderId="0" xfId="0" applyFont="1" applyFill="1" applyAlignment="1">
      <alignment wrapText="1"/>
    </xf>
    <xf numFmtId="0" fontId="8" fillId="3" borderId="0" xfId="0" applyFont="1" applyFill="1"/>
    <xf numFmtId="0" fontId="8" fillId="3" borderId="18" xfId="0" applyFont="1" applyFill="1" applyBorder="1"/>
    <xf numFmtId="0" fontId="8" fillId="3" borderId="19" xfId="0" applyFont="1" applyFill="1" applyBorder="1"/>
    <xf numFmtId="0" fontId="8" fillId="3" borderId="20" xfId="0" applyFont="1" applyFill="1" applyBorder="1"/>
    <xf numFmtId="0" fontId="6" fillId="3" borderId="0" xfId="0" applyFont="1" applyFill="1" applyAlignment="1">
      <alignment horizontal="center"/>
    </xf>
    <xf numFmtId="0" fontId="6" fillId="3" borderId="20" xfId="0" applyFont="1" applyFill="1" applyBorder="1" applyAlignment="1">
      <alignment horizontal="left"/>
    </xf>
    <xf numFmtId="0" fontId="6" fillId="3" borderId="0" xfId="0" applyFont="1" applyFill="1"/>
    <xf numFmtId="0" fontId="8" fillId="3" borderId="0" xfId="0" applyFont="1" applyFill="1" applyAlignment="1">
      <alignment horizontal="center"/>
    </xf>
    <xf numFmtId="0" fontId="6" fillId="4" borderId="10" xfId="0" applyFont="1" applyFill="1" applyBorder="1" applyAlignment="1">
      <alignment horizontal="center" wrapText="1"/>
    </xf>
    <xf numFmtId="0" fontId="6" fillId="4" borderId="2" xfId="0" applyFont="1" applyFill="1" applyBorder="1" applyAlignment="1">
      <alignment horizontal="center" wrapText="1"/>
    </xf>
    <xf numFmtId="0" fontId="8" fillId="0" borderId="0" xfId="0" applyFont="1" applyAlignment="1">
      <alignment wrapText="1"/>
    </xf>
    <xf numFmtId="0" fontId="8" fillId="0" borderId="20" xfId="0" applyFont="1" applyBorder="1" applyAlignment="1">
      <alignment horizontal="center"/>
    </xf>
    <xf numFmtId="0" fontId="8" fillId="0" borderId="0" xfId="0" applyFont="1" applyAlignment="1">
      <alignment horizontal="justify" wrapText="1"/>
    </xf>
    <xf numFmtId="0" fontId="6" fillId="7" borderId="16" xfId="0" applyFont="1" applyFill="1" applyBorder="1" applyAlignment="1">
      <alignment horizontal="center"/>
    </xf>
    <xf numFmtId="165" fontId="8" fillId="0" borderId="0" xfId="1" applyFont="1" applyBorder="1" applyProtection="1"/>
    <xf numFmtId="165" fontId="8" fillId="0" borderId="16" xfId="1" applyFont="1" applyBorder="1" applyProtection="1"/>
    <xf numFmtId="1" fontId="6" fillId="7" borderId="16" xfId="0" applyNumberFormat="1" applyFont="1" applyFill="1" applyBorder="1" applyAlignment="1">
      <alignment horizontal="center"/>
    </xf>
    <xf numFmtId="0" fontId="8" fillId="0" borderId="0" xfId="0" applyFont="1" applyAlignment="1">
      <alignment horizontal="left" wrapText="1"/>
    </xf>
    <xf numFmtId="165" fontId="8" fillId="0" borderId="16" xfId="1" applyFont="1" applyBorder="1" applyAlignment="1" applyProtection="1">
      <alignment vertical="top"/>
    </xf>
    <xf numFmtId="0" fontId="6" fillId="0" borderId="21" xfId="0" applyFont="1" applyBorder="1"/>
    <xf numFmtId="0" fontId="6" fillId="0" borderId="15" xfId="0" applyFont="1" applyBorder="1" applyAlignment="1">
      <alignment horizontal="justify" vertical="center" wrapText="1"/>
    </xf>
    <xf numFmtId="0" fontId="6" fillId="0" borderId="2" xfId="0" applyFont="1" applyBorder="1"/>
    <xf numFmtId="165" fontId="6" fillId="5" borderId="15" xfId="1" applyFont="1" applyFill="1" applyBorder="1" applyProtection="1"/>
    <xf numFmtId="165" fontId="6" fillId="0" borderId="2" xfId="1" applyFont="1" applyBorder="1" applyProtection="1"/>
    <xf numFmtId="1" fontId="6" fillId="0" borderId="2" xfId="0" applyNumberFormat="1" applyFont="1" applyBorder="1"/>
    <xf numFmtId="0" fontId="6" fillId="0" borderId="0" xfId="0" applyFont="1"/>
    <xf numFmtId="0" fontId="6" fillId="3" borderId="15" xfId="0" applyFont="1" applyFill="1" applyBorder="1" applyAlignment="1">
      <alignment horizontal="left" wrapText="1"/>
    </xf>
    <xf numFmtId="0" fontId="8" fillId="3" borderId="2" xfId="0" applyFont="1" applyFill="1" applyBorder="1" applyAlignment="1">
      <alignment wrapText="1"/>
    </xf>
    <xf numFmtId="10" fontId="6" fillId="7" borderId="17" xfId="2" applyNumberFormat="1" applyFont="1" applyFill="1" applyBorder="1" applyAlignment="1" applyProtection="1">
      <alignment horizontal="center" vertical="center"/>
    </xf>
    <xf numFmtId="164" fontId="6" fillId="3" borderId="17" xfId="3" applyFont="1" applyFill="1" applyBorder="1" applyAlignment="1" applyProtection="1">
      <alignment horizontal="center" vertical="center"/>
    </xf>
    <xf numFmtId="165" fontId="21" fillId="3" borderId="0" xfId="1" applyFont="1" applyFill="1" applyBorder="1" applyAlignment="1" applyProtection="1">
      <alignment vertical="center"/>
    </xf>
    <xf numFmtId="164" fontId="6" fillId="9" borderId="1" xfId="3" applyFont="1" applyFill="1" applyBorder="1" applyAlignment="1" applyProtection="1">
      <alignment vertical="center"/>
    </xf>
    <xf numFmtId="2" fontId="6" fillId="0" borderId="0" xfId="2" applyNumberFormat="1" applyFont="1" applyFill="1" applyBorder="1" applyAlignment="1" applyProtection="1">
      <alignment vertical="center"/>
    </xf>
    <xf numFmtId="10" fontId="6" fillId="3" borderId="0" xfId="2" applyNumberFormat="1" applyFont="1" applyFill="1" applyBorder="1" applyAlignment="1" applyProtection="1">
      <alignment horizontal="center" vertical="center"/>
    </xf>
    <xf numFmtId="0" fontId="6" fillId="3" borderId="0" xfId="0" applyFont="1" applyFill="1" applyAlignment="1">
      <alignment horizontal="left" wrapText="1"/>
    </xf>
    <xf numFmtId="0" fontId="21" fillId="3" borderId="14" xfId="0" applyFont="1" applyFill="1" applyBorder="1" applyAlignment="1">
      <alignment horizontal="left" vertical="center" wrapText="1"/>
    </xf>
    <xf numFmtId="0" fontId="21" fillId="3" borderId="0" xfId="0" applyFont="1" applyFill="1" applyAlignment="1">
      <alignment horizontal="left" vertical="center" wrapText="1"/>
    </xf>
    <xf numFmtId="0" fontId="8" fillId="3" borderId="0" xfId="0" applyFont="1" applyFill="1" applyAlignment="1">
      <alignment horizontal="left"/>
    </xf>
    <xf numFmtId="0" fontId="6" fillId="4" borderId="22" xfId="0" applyFont="1" applyFill="1" applyBorder="1" applyAlignment="1">
      <alignment horizontal="center"/>
    </xf>
    <xf numFmtId="0" fontId="6" fillId="4" borderId="2" xfId="0" applyFont="1" applyFill="1" applyBorder="1" applyAlignment="1">
      <alignment horizontal="center"/>
    </xf>
    <xf numFmtId="0" fontId="8" fillId="0" borderId="22" xfId="0" applyFont="1" applyBorder="1" applyAlignment="1">
      <alignment horizontal="center"/>
    </xf>
    <xf numFmtId="0" fontId="8" fillId="0" borderId="2" xfId="0" applyFont="1" applyBorder="1" applyAlignment="1">
      <alignment wrapText="1"/>
    </xf>
    <xf numFmtId="0" fontId="8" fillId="3" borderId="24" xfId="0" applyFont="1" applyFill="1" applyBorder="1"/>
    <xf numFmtId="0" fontId="8" fillId="3" borderId="25" xfId="0" applyFont="1"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17" fillId="3" borderId="0" xfId="0" applyFont="1" applyFill="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6" fillId="4" borderId="2" xfId="0" applyFont="1" applyFill="1" applyBorder="1" applyAlignment="1">
      <alignment horizontal="center"/>
    </xf>
    <xf numFmtId="0" fontId="8" fillId="6" borderId="2" xfId="0" applyFont="1" applyFill="1" applyBorder="1" applyAlignment="1" applyProtection="1">
      <alignment horizontal="left" wrapText="1"/>
      <protection locked="0"/>
    </xf>
    <xf numFmtId="0" fontId="21" fillId="3" borderId="0" xfId="0" applyFont="1" applyFill="1" applyAlignment="1">
      <alignment horizontal="center"/>
    </xf>
    <xf numFmtId="0" fontId="6" fillId="4" borderId="6" xfId="0" applyFont="1" applyFill="1" applyBorder="1" applyAlignment="1">
      <alignment horizontal="center"/>
    </xf>
    <xf numFmtId="0" fontId="6" fillId="4" borderId="14" xfId="0" applyFont="1" applyFill="1" applyBorder="1" applyAlignment="1">
      <alignment horizontal="center"/>
    </xf>
    <xf numFmtId="0" fontId="6" fillId="4" borderId="7" xfId="0" applyFont="1" applyFill="1" applyBorder="1" applyAlignment="1">
      <alignment horizontal="center"/>
    </xf>
    <xf numFmtId="165" fontId="21" fillId="8" borderId="9" xfId="1" applyFont="1" applyFill="1" applyBorder="1" applyAlignment="1" applyProtection="1">
      <alignment vertical="center"/>
    </xf>
    <xf numFmtId="165" fontId="21" fillId="8" borderId="15" xfId="1" applyFont="1" applyFill="1" applyBorder="1" applyAlignment="1" applyProtection="1">
      <alignment vertical="center"/>
    </xf>
    <xf numFmtId="165" fontId="21" fillId="8" borderId="1" xfId="1" applyFont="1" applyFill="1" applyBorder="1" applyAlignment="1" applyProtection="1">
      <alignment vertical="center"/>
    </xf>
    <xf numFmtId="0" fontId="6" fillId="3" borderId="32" xfId="0" applyFont="1" applyFill="1" applyBorder="1" applyAlignment="1">
      <alignment horizontal="center"/>
    </xf>
    <xf numFmtId="0" fontId="6" fillId="3" borderId="33" xfId="0" applyFont="1" applyFill="1" applyBorder="1" applyAlignment="1">
      <alignment horizontal="center"/>
    </xf>
    <xf numFmtId="0" fontId="6" fillId="4" borderId="1" xfId="0" applyFont="1" applyFill="1" applyBorder="1" applyAlignment="1">
      <alignment horizontal="center" wrapText="1"/>
    </xf>
    <xf numFmtId="0" fontId="6" fillId="3" borderId="23" xfId="0" applyFont="1" applyFill="1" applyBorder="1" applyAlignment="1">
      <alignment horizontal="left"/>
    </xf>
    <xf numFmtId="0" fontId="6" fillId="3" borderId="14" xfId="0" applyFont="1" applyFill="1" applyBorder="1" applyAlignment="1">
      <alignment horizontal="left"/>
    </xf>
    <xf numFmtId="165" fontId="21" fillId="8" borderId="34" xfId="1" applyFont="1" applyFill="1" applyBorder="1" applyAlignment="1" applyProtection="1">
      <alignment vertical="center"/>
    </xf>
    <xf numFmtId="0" fontId="21" fillId="3" borderId="9"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21" fillId="0" borderId="15" xfId="0" applyFont="1" applyBorder="1" applyAlignment="1">
      <alignment horizontal="left"/>
    </xf>
    <xf numFmtId="0" fontId="6" fillId="3" borderId="19" xfId="0" applyFont="1" applyFill="1" applyBorder="1" applyAlignment="1">
      <alignment horizontal="center"/>
    </xf>
    <xf numFmtId="0" fontId="6" fillId="3" borderId="0" xfId="0" applyFont="1" applyFill="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13" fillId="3" borderId="9" xfId="0" applyFont="1" applyFill="1" applyBorder="1" applyAlignment="1">
      <alignment horizontal="left"/>
    </xf>
    <xf numFmtId="0" fontId="13" fillId="3" borderId="15" xfId="0" applyFont="1" applyFill="1" applyBorder="1" applyAlignment="1">
      <alignment horizontal="left"/>
    </xf>
    <xf numFmtId="0" fontId="13"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3" xfId="0" applyFill="1" applyBorder="1"/>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165" fontId="3" fillId="0" borderId="13" xfId="0" applyNumberFormat="1" applyFont="1" applyBorder="1" applyAlignment="1">
      <alignment horizontal="left"/>
    </xf>
    <xf numFmtId="165" fontId="3" fillId="0" borderId="1" xfId="0" applyNumberFormat="1" applyFont="1" applyBorder="1" applyAlignment="1">
      <alignment horizontal="left"/>
    </xf>
    <xf numFmtId="0" fontId="2" fillId="0" borderId="1" xfId="0" applyFont="1" applyBorder="1" applyAlignment="1">
      <alignment horizontal="center"/>
    </xf>
    <xf numFmtId="165"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3" borderId="0" xfId="0" applyFont="1" applyFill="1" applyAlignment="1">
      <alignment vertical="top" wrapText="1"/>
    </xf>
    <xf numFmtId="0" fontId="1" fillId="3" borderId="8" xfId="0" applyFont="1" applyFill="1" applyBorder="1" applyAlignment="1">
      <alignmen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view="pageBreakPreview" zoomScale="90" zoomScaleNormal="90" zoomScaleSheetLayoutView="90" workbookViewId="0">
      <selection activeCell="E21" sqref="E21:L21"/>
    </sheetView>
  </sheetViews>
  <sheetFormatPr defaultRowHeight="13.2" x14ac:dyDescent="0.25"/>
  <cols>
    <col min="14" max="14" width="55.44140625" customWidth="1"/>
  </cols>
  <sheetData>
    <row r="1" spans="1:13" x14ac:dyDescent="0.25">
      <c r="A1" s="2"/>
      <c r="B1" s="3"/>
      <c r="C1" s="3"/>
      <c r="D1" s="3"/>
      <c r="E1" s="3"/>
      <c r="F1" s="3"/>
      <c r="G1" s="3"/>
      <c r="H1" s="3"/>
      <c r="I1" s="3"/>
      <c r="J1" s="3"/>
      <c r="K1" s="3"/>
      <c r="L1" s="3"/>
      <c r="M1" s="4"/>
    </row>
    <row r="2" spans="1:13" ht="17.399999999999999" x14ac:dyDescent="0.3">
      <c r="A2" s="5"/>
      <c r="B2" s="6"/>
      <c r="C2" s="6"/>
      <c r="D2" s="6"/>
      <c r="E2" s="6"/>
      <c r="F2" s="6"/>
      <c r="G2" s="6"/>
      <c r="H2" s="6"/>
      <c r="I2" s="6"/>
      <c r="J2" s="81" t="s">
        <v>0</v>
      </c>
      <c r="K2" s="81"/>
      <c r="L2" s="81"/>
      <c r="M2" s="7"/>
    </row>
    <row r="3" spans="1:13" x14ac:dyDescent="0.25">
      <c r="A3" s="5"/>
      <c r="B3" s="6"/>
      <c r="C3" s="6"/>
      <c r="D3" s="6"/>
      <c r="E3" s="6"/>
      <c r="F3" s="6"/>
      <c r="G3" s="6"/>
      <c r="H3" s="6"/>
      <c r="I3" s="6"/>
      <c r="J3" s="6"/>
      <c r="K3" s="6"/>
      <c r="L3" s="6"/>
      <c r="M3" s="7"/>
    </row>
    <row r="4" spans="1:13" x14ac:dyDescent="0.25">
      <c r="A4" s="5"/>
      <c r="B4" s="6"/>
      <c r="C4" s="6"/>
      <c r="D4" s="6"/>
      <c r="E4" s="6"/>
      <c r="F4" s="6"/>
      <c r="G4" s="6"/>
      <c r="H4" s="6"/>
      <c r="I4" s="6"/>
      <c r="J4" s="6"/>
      <c r="K4" s="6"/>
      <c r="L4" s="6"/>
      <c r="M4" s="7"/>
    </row>
    <row r="5" spans="1:13" x14ac:dyDescent="0.25">
      <c r="A5" s="5"/>
      <c r="B5" s="6"/>
      <c r="C5" s="6"/>
      <c r="D5" s="6"/>
      <c r="E5" s="6"/>
      <c r="F5" s="6"/>
      <c r="G5" s="6"/>
      <c r="H5" s="6"/>
      <c r="I5" s="6"/>
      <c r="J5" s="6"/>
      <c r="K5" s="6"/>
      <c r="L5" s="6"/>
      <c r="M5" s="7"/>
    </row>
    <row r="6" spans="1:13" x14ac:dyDescent="0.25">
      <c r="A6" s="5"/>
      <c r="B6" s="6"/>
      <c r="C6" s="6"/>
      <c r="D6" s="6"/>
      <c r="E6" s="6"/>
      <c r="F6" s="6"/>
      <c r="G6" s="6"/>
      <c r="H6" s="6"/>
      <c r="I6" s="6"/>
      <c r="J6" s="6"/>
      <c r="K6" s="6"/>
      <c r="L6" s="6"/>
      <c r="M6" s="7"/>
    </row>
    <row r="7" spans="1:13" x14ac:dyDescent="0.25">
      <c r="A7" s="5"/>
      <c r="B7" s="6"/>
      <c r="C7" s="6"/>
      <c r="D7" s="6"/>
      <c r="E7" s="6"/>
      <c r="F7" s="6"/>
      <c r="G7" s="6"/>
      <c r="H7" s="6"/>
      <c r="I7" s="6"/>
      <c r="J7" s="6"/>
      <c r="K7" s="6"/>
      <c r="L7" s="6"/>
      <c r="M7" s="7"/>
    </row>
    <row r="8" spans="1:13" x14ac:dyDescent="0.25">
      <c r="A8" s="5"/>
      <c r="B8" s="6"/>
      <c r="C8" s="6"/>
      <c r="D8" s="6"/>
      <c r="E8" s="6"/>
      <c r="F8" s="6"/>
      <c r="G8" s="6"/>
      <c r="H8" s="6"/>
      <c r="I8" s="6"/>
      <c r="J8" s="6"/>
      <c r="K8" s="6"/>
      <c r="L8" s="6"/>
      <c r="M8" s="7"/>
    </row>
    <row r="9" spans="1:13" x14ac:dyDescent="0.25">
      <c r="A9" s="5"/>
      <c r="B9" s="6"/>
      <c r="C9" s="6"/>
      <c r="D9" s="6"/>
      <c r="E9" s="6"/>
      <c r="F9" s="6"/>
      <c r="G9" s="6"/>
      <c r="H9" s="6"/>
      <c r="I9" s="6"/>
      <c r="J9" s="6"/>
      <c r="K9" s="6"/>
      <c r="L9" s="6"/>
      <c r="M9" s="7"/>
    </row>
    <row r="10" spans="1:13" x14ac:dyDescent="0.25">
      <c r="A10" s="5"/>
      <c r="B10" s="6"/>
      <c r="C10" s="6"/>
      <c r="D10" s="6"/>
      <c r="E10" s="6"/>
      <c r="F10" s="6"/>
      <c r="G10" s="6"/>
      <c r="H10" s="6"/>
      <c r="I10" s="6"/>
      <c r="J10" s="6"/>
      <c r="K10" s="6"/>
      <c r="L10" s="6"/>
      <c r="M10" s="7"/>
    </row>
    <row r="11" spans="1:13" x14ac:dyDescent="0.25">
      <c r="A11" s="5"/>
      <c r="B11" s="6"/>
      <c r="C11" s="6"/>
      <c r="D11" s="6"/>
      <c r="E11" s="6"/>
      <c r="F11" s="6"/>
      <c r="G11" s="6"/>
      <c r="H11" s="6"/>
      <c r="I11" s="6"/>
      <c r="J11" s="6"/>
      <c r="K11" s="6"/>
      <c r="L11" s="6"/>
      <c r="M11" s="7"/>
    </row>
    <row r="12" spans="1:13" x14ac:dyDescent="0.25">
      <c r="A12" s="5"/>
      <c r="B12" s="6"/>
      <c r="C12" s="6"/>
      <c r="D12" s="6"/>
      <c r="E12" s="6"/>
      <c r="F12" s="6"/>
      <c r="G12" s="6"/>
      <c r="H12" s="6"/>
      <c r="I12" s="6"/>
      <c r="J12" s="6"/>
      <c r="K12" s="6"/>
      <c r="L12" s="6"/>
      <c r="M12" s="7"/>
    </row>
    <row r="13" spans="1:13" ht="13.8" thickBot="1" x14ac:dyDescent="0.3">
      <c r="A13" s="5"/>
      <c r="B13" s="6"/>
      <c r="C13" s="6"/>
      <c r="D13" s="6"/>
      <c r="E13" s="6"/>
      <c r="F13" s="6"/>
      <c r="G13" s="6"/>
      <c r="H13" s="6"/>
      <c r="I13" s="6"/>
      <c r="J13" s="6"/>
      <c r="K13" s="6"/>
      <c r="L13" s="6"/>
      <c r="M13" s="7"/>
    </row>
    <row r="14" spans="1:13" ht="21.6" thickBot="1" x14ac:dyDescent="0.45">
      <c r="A14" s="82" t="s">
        <v>1</v>
      </c>
      <c r="B14" s="83"/>
      <c r="C14" s="83"/>
      <c r="D14" s="83"/>
      <c r="E14" s="83"/>
      <c r="F14" s="83"/>
      <c r="G14" s="83"/>
      <c r="H14" s="83"/>
      <c r="I14" s="83"/>
      <c r="J14" s="83"/>
      <c r="K14" s="83"/>
      <c r="L14" s="83"/>
      <c r="M14" s="84"/>
    </row>
    <row r="15" spans="1:13" x14ac:dyDescent="0.25">
      <c r="A15" s="5"/>
      <c r="B15" s="6"/>
      <c r="C15" s="6"/>
      <c r="D15" s="6"/>
      <c r="E15" s="6"/>
      <c r="F15" s="6"/>
      <c r="G15" s="6"/>
      <c r="H15" s="6"/>
      <c r="I15" s="6"/>
      <c r="J15" s="6"/>
      <c r="K15" s="6"/>
      <c r="L15" s="6"/>
      <c r="M15" s="7"/>
    </row>
    <row r="16" spans="1:13" ht="13.8" thickBot="1" x14ac:dyDescent="0.3">
      <c r="A16" s="5"/>
      <c r="B16" s="6"/>
      <c r="C16" s="6"/>
      <c r="D16" s="6"/>
      <c r="E16" s="6"/>
      <c r="F16" s="6"/>
      <c r="G16" s="6"/>
      <c r="H16" s="6"/>
      <c r="I16" s="6"/>
      <c r="J16" s="6"/>
      <c r="K16" s="6"/>
      <c r="L16" s="6"/>
      <c r="M16" s="7"/>
    </row>
    <row r="17" spans="1:13" ht="21.6" thickBot="1" x14ac:dyDescent="0.45">
      <c r="A17" s="8" t="s">
        <v>2</v>
      </c>
      <c r="B17" s="6"/>
      <c r="C17" s="6"/>
      <c r="D17" s="6"/>
      <c r="E17" s="85" t="s">
        <v>3</v>
      </c>
      <c r="F17" s="86"/>
      <c r="G17" s="86"/>
      <c r="H17" s="86"/>
      <c r="I17" s="86"/>
      <c r="J17" s="86"/>
      <c r="K17" s="86"/>
      <c r="L17" s="87"/>
      <c r="M17" s="7"/>
    </row>
    <row r="18" spans="1:13" ht="15.6" thickBot="1" x14ac:dyDescent="0.3">
      <c r="A18" s="5"/>
      <c r="B18" s="6"/>
      <c r="C18" s="6"/>
      <c r="D18" s="6"/>
      <c r="E18" s="9"/>
      <c r="F18" s="9"/>
      <c r="G18" s="9"/>
      <c r="H18" s="9"/>
      <c r="I18" s="9"/>
      <c r="J18" s="9"/>
      <c r="K18" s="9"/>
      <c r="L18" s="9"/>
      <c r="M18" s="7"/>
    </row>
    <row r="19" spans="1:13" ht="46.5" customHeight="1" thickBot="1" x14ac:dyDescent="0.45">
      <c r="A19" s="8" t="s">
        <v>4</v>
      </c>
      <c r="B19" s="6"/>
      <c r="C19" s="6"/>
      <c r="D19" s="6"/>
      <c r="E19" s="88" t="s">
        <v>5</v>
      </c>
      <c r="F19" s="89"/>
      <c r="G19" s="89"/>
      <c r="H19" s="89"/>
      <c r="I19" s="89"/>
      <c r="J19" s="89"/>
      <c r="K19" s="89"/>
      <c r="L19" s="90"/>
      <c r="M19" s="7"/>
    </row>
    <row r="20" spans="1:13" ht="15.6" thickBot="1" x14ac:dyDescent="0.3">
      <c r="A20" s="5"/>
      <c r="B20" s="6"/>
      <c r="C20" s="6"/>
      <c r="D20" s="6"/>
      <c r="E20" s="9"/>
      <c r="F20" s="9"/>
      <c r="G20" s="9"/>
      <c r="H20" s="9"/>
      <c r="I20" s="9"/>
      <c r="J20" s="9"/>
      <c r="K20" s="9"/>
      <c r="L20" s="9"/>
      <c r="M20" s="7"/>
    </row>
    <row r="21" spans="1:13" ht="45.75" customHeight="1" thickBot="1" x14ac:dyDescent="0.45">
      <c r="A21" s="8" t="s">
        <v>6</v>
      </c>
      <c r="B21" s="6"/>
      <c r="C21" s="6"/>
      <c r="D21" s="6"/>
      <c r="E21" s="91" t="s">
        <v>7</v>
      </c>
      <c r="F21" s="92"/>
      <c r="G21" s="92"/>
      <c r="H21" s="92"/>
      <c r="I21" s="92"/>
      <c r="J21" s="92"/>
      <c r="K21" s="92"/>
      <c r="L21" s="93"/>
      <c r="M21" s="7"/>
    </row>
    <row r="22" spans="1:13" ht="13.8" thickBot="1" x14ac:dyDescent="0.3">
      <c r="A22" s="5"/>
      <c r="B22" s="6"/>
      <c r="C22" s="6"/>
      <c r="D22" s="6"/>
      <c r="E22" s="6"/>
      <c r="F22" s="6"/>
      <c r="G22" s="6"/>
      <c r="H22" s="6"/>
      <c r="I22" s="6"/>
      <c r="J22" s="6"/>
      <c r="K22" s="6"/>
      <c r="L22" s="6"/>
      <c r="M22" s="7"/>
    </row>
    <row r="23" spans="1:13" ht="42.6" customHeight="1" thickBot="1" x14ac:dyDescent="0.45">
      <c r="A23" s="8" t="s">
        <v>100</v>
      </c>
      <c r="B23" s="6"/>
      <c r="C23" s="6"/>
      <c r="D23" s="6"/>
      <c r="E23" s="91" t="s">
        <v>101</v>
      </c>
      <c r="F23" s="92"/>
      <c r="G23" s="92"/>
      <c r="H23" s="92"/>
      <c r="I23" s="92"/>
      <c r="J23" s="92"/>
      <c r="K23" s="92"/>
      <c r="L23" s="93"/>
      <c r="M23" s="7"/>
    </row>
    <row r="24" spans="1:13" x14ac:dyDescent="0.25">
      <c r="A24" s="5"/>
      <c r="B24" s="6"/>
      <c r="C24" s="6"/>
      <c r="D24" s="6"/>
      <c r="E24" s="6"/>
      <c r="F24" s="6"/>
      <c r="G24" s="6"/>
      <c r="H24" s="6"/>
      <c r="I24" s="6"/>
      <c r="J24" s="6"/>
      <c r="K24" s="6"/>
      <c r="L24" s="6"/>
      <c r="M24" s="7"/>
    </row>
    <row r="25" spans="1:13" ht="13.8" thickBot="1" x14ac:dyDescent="0.3">
      <c r="A25" s="5"/>
      <c r="B25" s="6"/>
      <c r="C25" s="6"/>
      <c r="D25" s="6"/>
      <c r="E25" s="6"/>
      <c r="F25" s="6"/>
      <c r="G25" s="6"/>
      <c r="H25" s="6"/>
      <c r="I25" s="6"/>
      <c r="J25" s="6"/>
      <c r="K25" s="6"/>
      <c r="L25" s="6"/>
      <c r="M25" s="7"/>
    </row>
    <row r="26" spans="1:13" ht="21.6" thickBot="1" x14ac:dyDescent="0.45">
      <c r="A26" s="82" t="s">
        <v>8</v>
      </c>
      <c r="B26" s="83"/>
      <c r="C26" s="83"/>
      <c r="D26" s="83"/>
      <c r="E26" s="83"/>
      <c r="F26" s="83"/>
      <c r="G26" s="83"/>
      <c r="H26" s="83"/>
      <c r="I26" s="83"/>
      <c r="J26" s="83"/>
      <c r="K26" s="83"/>
      <c r="L26" s="83"/>
      <c r="M26" s="84"/>
    </row>
    <row r="27" spans="1:13" x14ac:dyDescent="0.25">
      <c r="A27" s="5"/>
      <c r="B27" s="6"/>
      <c r="C27" s="6"/>
      <c r="D27" s="6"/>
      <c r="E27" s="6"/>
      <c r="F27" s="6"/>
      <c r="G27" s="6"/>
      <c r="H27" s="6"/>
      <c r="I27" s="6"/>
      <c r="J27" s="6"/>
      <c r="K27" s="6"/>
      <c r="L27" s="6"/>
      <c r="M27" s="7"/>
    </row>
    <row r="28" spans="1:13" s="1" customFormat="1" ht="13.8" x14ac:dyDescent="0.25">
      <c r="A28" s="94" t="s">
        <v>9</v>
      </c>
      <c r="B28" s="95"/>
      <c r="C28" s="95"/>
      <c r="D28" s="95"/>
      <c r="E28" s="95"/>
      <c r="F28" s="95"/>
      <c r="G28" s="95"/>
      <c r="H28" s="95"/>
      <c r="I28" s="95"/>
      <c r="J28" s="95"/>
      <c r="K28" s="95"/>
      <c r="L28" s="95"/>
      <c r="M28" s="96"/>
    </row>
    <row r="29" spans="1:13" s="1" customFormat="1" ht="45" customHeight="1" x14ac:dyDescent="0.25">
      <c r="A29" s="69" t="s">
        <v>10</v>
      </c>
      <c r="B29" s="70"/>
      <c r="C29" s="70"/>
      <c r="D29" s="70"/>
      <c r="E29" s="70"/>
      <c r="F29" s="70"/>
      <c r="G29" s="70"/>
      <c r="H29" s="70"/>
      <c r="I29" s="70"/>
      <c r="J29" s="70"/>
      <c r="K29" s="70"/>
      <c r="L29" s="70"/>
      <c r="M29" s="71"/>
    </row>
    <row r="30" spans="1:13" s="1" customFormat="1" ht="13.8" x14ac:dyDescent="0.25">
      <c r="A30" s="69"/>
      <c r="B30" s="70"/>
      <c r="C30" s="70"/>
      <c r="D30" s="70"/>
      <c r="E30" s="70"/>
      <c r="F30" s="70"/>
      <c r="G30" s="70"/>
      <c r="H30" s="70"/>
      <c r="I30" s="70"/>
      <c r="J30" s="70"/>
      <c r="K30" s="70"/>
      <c r="L30" s="70"/>
      <c r="M30" s="71"/>
    </row>
    <row r="31" spans="1:13" s="1" customFormat="1" ht="13.8" x14ac:dyDescent="0.25">
      <c r="A31" s="94" t="s">
        <v>11</v>
      </c>
      <c r="B31" s="95"/>
      <c r="C31" s="95"/>
      <c r="D31" s="95"/>
      <c r="E31" s="95"/>
      <c r="F31" s="95"/>
      <c r="G31" s="95"/>
      <c r="H31" s="95"/>
      <c r="I31" s="95"/>
      <c r="J31" s="95"/>
      <c r="K31" s="95"/>
      <c r="L31" s="95"/>
      <c r="M31" s="96"/>
    </row>
    <row r="32" spans="1:13" s="1" customFormat="1" ht="13.8" x14ac:dyDescent="0.25">
      <c r="A32" s="78" t="s">
        <v>12</v>
      </c>
      <c r="B32" s="79"/>
      <c r="C32" s="79"/>
      <c r="D32" s="79"/>
      <c r="E32" s="79"/>
      <c r="F32" s="79"/>
      <c r="G32" s="79"/>
      <c r="H32" s="79"/>
      <c r="I32" s="79"/>
      <c r="J32" s="79"/>
      <c r="K32" s="79"/>
      <c r="L32" s="79"/>
      <c r="M32" s="80"/>
    </row>
    <row r="33" spans="1:13" s="1" customFormat="1" ht="38.25" customHeight="1" x14ac:dyDescent="0.25">
      <c r="A33" s="69" t="s">
        <v>96</v>
      </c>
      <c r="B33" s="70"/>
      <c r="C33" s="70"/>
      <c r="D33" s="70"/>
      <c r="E33" s="70"/>
      <c r="F33" s="70"/>
      <c r="G33" s="70"/>
      <c r="H33" s="70"/>
      <c r="I33" s="70"/>
      <c r="J33" s="70"/>
      <c r="K33" s="70"/>
      <c r="L33" s="70"/>
      <c r="M33" s="71"/>
    </row>
    <row r="34" spans="1:13" s="1" customFormat="1" ht="19.5" customHeight="1" x14ac:dyDescent="0.25">
      <c r="A34" s="69" t="s">
        <v>13</v>
      </c>
      <c r="B34" s="70"/>
      <c r="C34" s="70"/>
      <c r="D34" s="70"/>
      <c r="E34" s="70"/>
      <c r="F34" s="70"/>
      <c r="G34" s="70"/>
      <c r="H34" s="70"/>
      <c r="I34" s="70"/>
      <c r="J34" s="70"/>
      <c r="K34" s="70"/>
      <c r="L34" s="70"/>
      <c r="M34" s="71"/>
    </row>
    <row r="35" spans="1:13" s="1" customFormat="1" ht="35.25" customHeight="1" x14ac:dyDescent="0.25">
      <c r="A35" s="69" t="s">
        <v>97</v>
      </c>
      <c r="B35" s="70"/>
      <c r="C35" s="70"/>
      <c r="D35" s="70"/>
      <c r="E35" s="70"/>
      <c r="F35" s="70"/>
      <c r="G35" s="70"/>
      <c r="H35" s="70"/>
      <c r="I35" s="70"/>
      <c r="J35" s="70"/>
      <c r="K35" s="70"/>
      <c r="L35" s="70"/>
      <c r="M35" s="71"/>
    </row>
    <row r="36" spans="1:13" s="1" customFormat="1" ht="21" customHeight="1" x14ac:dyDescent="0.25">
      <c r="A36" s="69"/>
      <c r="B36" s="70"/>
      <c r="C36" s="70"/>
      <c r="D36" s="70"/>
      <c r="E36" s="70"/>
      <c r="F36" s="70"/>
      <c r="G36" s="70"/>
      <c r="H36" s="70"/>
      <c r="I36" s="70"/>
      <c r="J36" s="70"/>
      <c r="K36" s="70"/>
      <c r="L36" s="70"/>
      <c r="M36" s="71"/>
    </row>
    <row r="37" spans="1:13" s="1" customFormat="1" ht="30.75" customHeight="1" x14ac:dyDescent="0.25">
      <c r="A37" s="78" t="s">
        <v>14</v>
      </c>
      <c r="B37" s="79"/>
      <c r="C37" s="79"/>
      <c r="D37" s="79"/>
      <c r="E37" s="79"/>
      <c r="F37" s="79"/>
      <c r="G37" s="79"/>
      <c r="H37" s="79"/>
      <c r="I37" s="79"/>
      <c r="J37" s="79"/>
      <c r="K37" s="79"/>
      <c r="L37" s="79"/>
      <c r="M37" s="80"/>
    </row>
    <row r="38" spans="1:13" s="1" customFormat="1" ht="21.75" customHeight="1" x14ac:dyDescent="0.25">
      <c r="A38" s="69" t="s">
        <v>15</v>
      </c>
      <c r="B38" s="70"/>
      <c r="C38" s="70"/>
      <c r="D38" s="70"/>
      <c r="E38" s="70"/>
      <c r="F38" s="70"/>
      <c r="G38" s="70"/>
      <c r="H38" s="70"/>
      <c r="I38" s="70"/>
      <c r="J38" s="70"/>
      <c r="K38" s="70"/>
      <c r="L38" s="70"/>
      <c r="M38" s="71"/>
    </row>
    <row r="39" spans="1:13" s="1" customFormat="1" ht="24" customHeight="1" x14ac:dyDescent="0.25">
      <c r="A39" s="69" t="s">
        <v>16</v>
      </c>
      <c r="B39" s="70"/>
      <c r="C39" s="70"/>
      <c r="D39" s="70"/>
      <c r="E39" s="70"/>
      <c r="F39" s="70"/>
      <c r="G39" s="70"/>
      <c r="H39" s="70"/>
      <c r="I39" s="70"/>
      <c r="J39" s="70"/>
      <c r="K39" s="70"/>
      <c r="L39" s="70"/>
      <c r="M39" s="71"/>
    </row>
    <row r="40" spans="1:13" s="1" customFormat="1" ht="36" customHeight="1" x14ac:dyDescent="0.25">
      <c r="A40" s="69" t="s">
        <v>17</v>
      </c>
      <c r="B40" s="70"/>
      <c r="C40" s="70"/>
      <c r="D40" s="70"/>
      <c r="E40" s="70"/>
      <c r="F40" s="70"/>
      <c r="G40" s="70"/>
      <c r="H40" s="70"/>
      <c r="I40" s="70"/>
      <c r="J40" s="70"/>
      <c r="K40" s="70"/>
      <c r="L40" s="70"/>
      <c r="M40" s="71"/>
    </row>
    <row r="41" spans="1:13" s="1" customFormat="1" ht="36" customHeight="1" x14ac:dyDescent="0.25">
      <c r="A41" s="69" t="s">
        <v>18</v>
      </c>
      <c r="B41" s="70"/>
      <c r="C41" s="70"/>
      <c r="D41" s="70"/>
      <c r="E41" s="70"/>
      <c r="F41" s="70"/>
      <c r="G41" s="70"/>
      <c r="H41" s="70"/>
      <c r="I41" s="70"/>
      <c r="J41" s="70"/>
      <c r="K41" s="70"/>
      <c r="L41" s="70"/>
      <c r="M41" s="71"/>
    </row>
    <row r="42" spans="1:13" s="1" customFormat="1" ht="36" customHeight="1" x14ac:dyDescent="0.25">
      <c r="A42" s="69" t="s">
        <v>19</v>
      </c>
      <c r="B42" s="70"/>
      <c r="C42" s="70"/>
      <c r="D42" s="70"/>
      <c r="E42" s="70"/>
      <c r="F42" s="70"/>
      <c r="G42" s="70"/>
      <c r="H42" s="70"/>
      <c r="I42" s="70"/>
      <c r="J42" s="70"/>
      <c r="K42" s="70"/>
      <c r="L42" s="70"/>
      <c r="M42" s="71"/>
    </row>
    <row r="43" spans="1:13" s="1" customFormat="1" ht="13.8" x14ac:dyDescent="0.25">
      <c r="A43" s="69"/>
      <c r="B43" s="70"/>
      <c r="C43" s="70"/>
      <c r="D43" s="70"/>
      <c r="E43" s="70"/>
      <c r="F43" s="70"/>
      <c r="G43" s="70"/>
      <c r="H43" s="70"/>
      <c r="I43" s="70"/>
      <c r="J43" s="70"/>
      <c r="K43" s="70"/>
      <c r="L43" s="70"/>
      <c r="M43" s="71"/>
    </row>
    <row r="44" spans="1:13" s="1" customFormat="1" ht="13.8" x14ac:dyDescent="0.25">
      <c r="A44" s="69"/>
      <c r="B44" s="70"/>
      <c r="C44" s="70"/>
      <c r="D44" s="70"/>
      <c r="E44" s="70"/>
      <c r="F44" s="70"/>
      <c r="G44" s="70"/>
      <c r="H44" s="70"/>
      <c r="I44" s="70"/>
      <c r="J44" s="70"/>
      <c r="K44" s="70"/>
      <c r="L44" s="70"/>
      <c r="M44" s="71"/>
    </row>
    <row r="45" spans="1:13" s="1" customFormat="1" ht="13.8" x14ac:dyDescent="0.25">
      <c r="A45" s="72" t="s">
        <v>20</v>
      </c>
      <c r="B45" s="73"/>
      <c r="C45" s="73"/>
      <c r="D45" s="73"/>
      <c r="E45" s="73"/>
      <c r="F45" s="73"/>
      <c r="G45" s="73"/>
      <c r="H45" s="73"/>
      <c r="I45" s="73"/>
      <c r="J45" s="73"/>
      <c r="K45" s="73"/>
      <c r="L45" s="73"/>
      <c r="M45" s="74"/>
    </row>
    <row r="46" spans="1:13" s="1" customFormat="1" ht="20.25" customHeight="1" x14ac:dyDescent="0.25">
      <c r="A46" s="75" t="s">
        <v>21</v>
      </c>
      <c r="B46" s="76"/>
      <c r="C46" s="76"/>
      <c r="D46" s="76"/>
      <c r="E46" s="76"/>
      <c r="F46" s="76"/>
      <c r="G46" s="76"/>
      <c r="H46" s="76"/>
      <c r="I46" s="76"/>
      <c r="J46" s="76"/>
      <c r="K46" s="76"/>
      <c r="L46" s="76"/>
      <c r="M46" s="77"/>
    </row>
    <row r="47" spans="1:13" s="1" customFormat="1" ht="48.75" customHeight="1" x14ac:dyDescent="0.25">
      <c r="A47" s="69" t="s">
        <v>22</v>
      </c>
      <c r="B47" s="70"/>
      <c r="C47" s="70"/>
      <c r="D47" s="70"/>
      <c r="E47" s="70"/>
      <c r="F47" s="70"/>
      <c r="G47" s="70"/>
      <c r="H47" s="70"/>
      <c r="I47" s="70"/>
      <c r="J47" s="70"/>
      <c r="K47" s="70"/>
      <c r="L47" s="70"/>
      <c r="M47" s="71"/>
    </row>
    <row r="48" spans="1:13" s="1" customFormat="1" ht="14.4" thickBot="1" x14ac:dyDescent="0.3">
      <c r="A48" s="65"/>
      <c r="B48" s="66"/>
      <c r="C48" s="66"/>
      <c r="D48" s="66"/>
      <c r="E48" s="66"/>
      <c r="F48" s="66"/>
      <c r="G48" s="66"/>
      <c r="H48" s="66"/>
      <c r="I48" s="66"/>
      <c r="J48" s="66"/>
      <c r="K48" s="66"/>
      <c r="L48" s="66"/>
      <c r="M48" s="67"/>
    </row>
    <row r="49" spans="1:13" s="1" customFormat="1" ht="13.8" x14ac:dyDescent="0.25">
      <c r="A49" s="68"/>
      <c r="B49" s="68"/>
      <c r="C49" s="68"/>
      <c r="D49" s="68"/>
      <c r="E49" s="68"/>
      <c r="F49" s="68"/>
      <c r="G49" s="68"/>
      <c r="H49" s="68"/>
      <c r="I49" s="68"/>
      <c r="J49" s="68"/>
      <c r="K49" s="68"/>
      <c r="L49" s="68"/>
      <c r="M49" s="68"/>
    </row>
  </sheetData>
  <mergeCells count="29">
    <mergeCell ref="J2:L2"/>
    <mergeCell ref="A38:M38"/>
    <mergeCell ref="A39:M39"/>
    <mergeCell ref="A34:M34"/>
    <mergeCell ref="A14:M14"/>
    <mergeCell ref="E17:L17"/>
    <mergeCell ref="E19:L19"/>
    <mergeCell ref="E21:L21"/>
    <mergeCell ref="A26:M26"/>
    <mergeCell ref="A28:M28"/>
    <mergeCell ref="A29:M29"/>
    <mergeCell ref="A30:M30"/>
    <mergeCell ref="A31:M31"/>
    <mergeCell ref="A32:M32"/>
    <mergeCell ref="A33:M33"/>
    <mergeCell ref="E23:L23"/>
    <mergeCell ref="A40:M40"/>
    <mergeCell ref="A41:M41"/>
    <mergeCell ref="A35:M35"/>
    <mergeCell ref="A36:M36"/>
    <mergeCell ref="A37:M37"/>
    <mergeCell ref="A48:M48"/>
    <mergeCell ref="A49:M49"/>
    <mergeCell ref="A42:M42"/>
    <mergeCell ref="A43:M43"/>
    <mergeCell ref="A44:M44"/>
    <mergeCell ref="A45:M45"/>
    <mergeCell ref="A46:M46"/>
    <mergeCell ref="A47:M47"/>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9"/>
  <sheetViews>
    <sheetView view="pageBreakPreview" zoomScale="60" zoomScaleNormal="75" workbookViewId="0">
      <selection activeCell="H45" sqref="H45"/>
    </sheetView>
  </sheetViews>
  <sheetFormatPr defaultColWidth="9.109375" defaultRowHeight="13.8" x14ac:dyDescent="0.25"/>
  <cols>
    <col min="1" max="1" width="7" style="1" customWidth="1"/>
    <col min="2" max="2" width="37.5546875" style="1" customWidth="1"/>
    <col min="3" max="3" width="14.6640625" style="1" customWidth="1"/>
    <col min="4" max="4" width="15.21875" style="1" customWidth="1"/>
    <col min="5" max="5" width="42.6640625" style="1" customWidth="1"/>
    <col min="6" max="6" width="37.21875" style="1" customWidth="1"/>
    <col min="7" max="7" width="14.6640625" style="1" customWidth="1"/>
    <col min="8" max="8" width="17.109375" style="1" customWidth="1"/>
    <col min="9" max="9" width="16.6640625" style="1" customWidth="1"/>
    <col min="10" max="10" width="31.44140625" style="1" customWidth="1"/>
    <col min="11" max="11" width="14.6640625" style="1" customWidth="1"/>
    <col min="12" max="12" width="15" style="1" customWidth="1"/>
    <col min="13" max="13" width="16.77734375" style="1" customWidth="1"/>
    <col min="14" max="14" width="36.21875" style="1" customWidth="1"/>
    <col min="15" max="15" width="14.6640625" style="1" customWidth="1"/>
    <col min="16" max="16" width="13.6640625" style="1" customWidth="1"/>
    <col min="17" max="17" width="16" style="1" customWidth="1"/>
    <col min="18" max="18" width="30.109375" style="1" customWidth="1"/>
    <col min="19" max="19" width="14.6640625" style="1" customWidth="1"/>
    <col min="20" max="21" width="18.88671875" style="1" customWidth="1"/>
    <col min="22" max="22" width="43.5546875" style="1" customWidth="1"/>
    <col min="23" max="16384" width="9.109375" style="1"/>
  </cols>
  <sheetData>
    <row r="1" spans="1:22" ht="14.4" thickTop="1" x14ac:dyDescent="0.25">
      <c r="A1" s="22"/>
      <c r="B1" s="23"/>
      <c r="C1" s="117" t="s">
        <v>23</v>
      </c>
      <c r="D1" s="117"/>
      <c r="E1" s="117"/>
      <c r="F1" s="117"/>
      <c r="G1" s="21"/>
      <c r="K1" s="21"/>
      <c r="O1" s="21"/>
      <c r="S1" s="21"/>
    </row>
    <row r="2" spans="1:22" x14ac:dyDescent="0.25">
      <c r="A2" s="24"/>
      <c r="B2" s="21"/>
      <c r="C2" s="118"/>
      <c r="D2" s="118"/>
      <c r="E2" s="118"/>
      <c r="F2" s="118"/>
      <c r="G2" s="21"/>
      <c r="K2" s="21"/>
      <c r="O2" s="21"/>
      <c r="S2" s="21"/>
    </row>
    <row r="3" spans="1:22" x14ac:dyDescent="0.25">
      <c r="A3" s="24"/>
      <c r="B3" s="21"/>
      <c r="C3" s="118"/>
      <c r="D3" s="118"/>
      <c r="E3" s="118"/>
      <c r="F3" s="118"/>
      <c r="G3" s="21"/>
      <c r="K3" s="21"/>
      <c r="O3" s="21"/>
      <c r="S3" s="21"/>
    </row>
    <row r="4" spans="1:22" ht="21.75" customHeight="1" x14ac:dyDescent="0.25">
      <c r="A4" s="24"/>
      <c r="B4" s="21"/>
      <c r="C4" s="99" t="s">
        <v>24</v>
      </c>
      <c r="D4" s="99"/>
      <c r="E4" s="99"/>
      <c r="F4" s="99"/>
      <c r="G4" s="21"/>
      <c r="K4" s="21"/>
      <c r="O4" s="21"/>
      <c r="S4" s="21"/>
    </row>
    <row r="5" spans="1:22" ht="14.25" customHeight="1" x14ac:dyDescent="0.25">
      <c r="A5" s="24"/>
      <c r="B5" s="21"/>
      <c r="C5" s="25"/>
      <c r="D5" s="25"/>
      <c r="E5" s="25"/>
      <c r="F5" s="25"/>
      <c r="G5" s="25"/>
      <c r="H5" s="25"/>
      <c r="I5" s="25"/>
      <c r="J5" s="25"/>
      <c r="K5" s="25"/>
      <c r="L5" s="25"/>
      <c r="M5" s="25"/>
      <c r="N5" s="25"/>
      <c r="O5" s="25"/>
      <c r="P5" s="25"/>
      <c r="Q5" s="25"/>
      <c r="R5" s="25"/>
      <c r="S5" s="25"/>
      <c r="T5" s="25"/>
      <c r="U5" s="25"/>
      <c r="V5" s="25"/>
    </row>
    <row r="6" spans="1:22" ht="14.25" customHeight="1" x14ac:dyDescent="0.25">
      <c r="A6" s="24"/>
      <c r="B6" s="21"/>
      <c r="C6" s="25"/>
      <c r="D6" s="25"/>
      <c r="E6" s="25"/>
      <c r="F6" s="25"/>
      <c r="G6" s="25"/>
      <c r="H6" s="25"/>
      <c r="I6" s="25"/>
      <c r="J6" s="25"/>
      <c r="K6" s="25"/>
      <c r="L6" s="25"/>
      <c r="M6" s="25"/>
      <c r="N6" s="25"/>
      <c r="O6" s="25"/>
      <c r="P6" s="25"/>
      <c r="Q6" s="25"/>
      <c r="R6" s="25"/>
      <c r="S6" s="25"/>
      <c r="T6" s="25"/>
      <c r="U6" s="25"/>
      <c r="V6" s="25"/>
    </row>
    <row r="7" spans="1:22" ht="22.5" customHeight="1" x14ac:dyDescent="0.25">
      <c r="A7" s="26" t="s">
        <v>2</v>
      </c>
      <c r="B7" s="27"/>
      <c r="C7" s="119" t="str">
        <f>'COVER SHEET'!$E17</f>
        <v>&lt;TENDERING INSTITUTION'S RFP /BID NO TO BE FILLED IN HERE&gt;</v>
      </c>
      <c r="D7" s="119"/>
      <c r="E7" s="119"/>
      <c r="F7" s="119"/>
      <c r="G7" s="21"/>
      <c r="K7" s="21"/>
      <c r="O7" s="21"/>
      <c r="S7" s="21"/>
    </row>
    <row r="8" spans="1:22" ht="36.75" customHeight="1" x14ac:dyDescent="0.25">
      <c r="A8" s="26" t="s">
        <v>4</v>
      </c>
      <c r="B8" s="27"/>
      <c r="C8" s="120" t="str">
        <f>'COVER SHEET'!$E19</f>
        <v>THE PROVISION OF TRAVEL MANAGEMENT SERVICES FOR A PERIOD OF 60 MONTHS</v>
      </c>
      <c r="D8" s="120"/>
      <c r="E8" s="120"/>
      <c r="F8" s="120"/>
      <c r="G8" s="21"/>
      <c r="K8" s="21"/>
      <c r="O8" s="21"/>
      <c r="S8" s="21"/>
    </row>
    <row r="9" spans="1:22" ht="29.25" customHeight="1" x14ac:dyDescent="0.25">
      <c r="A9" s="26" t="s">
        <v>6</v>
      </c>
      <c r="B9" s="27"/>
      <c r="C9" s="119" t="s">
        <v>105</v>
      </c>
      <c r="D9" s="119"/>
      <c r="E9" s="119"/>
      <c r="F9" s="119"/>
      <c r="G9" s="21"/>
      <c r="K9" s="21"/>
      <c r="O9" s="21"/>
      <c r="S9" s="21"/>
    </row>
    <row r="10" spans="1:22" ht="29.25" customHeight="1" x14ac:dyDescent="0.25">
      <c r="A10" s="26"/>
      <c r="B10" s="27"/>
      <c r="C10" s="28"/>
      <c r="D10" s="28"/>
      <c r="E10" s="28"/>
      <c r="F10" s="28"/>
      <c r="G10" s="28"/>
      <c r="H10" s="28"/>
      <c r="I10" s="28"/>
      <c r="J10" s="28"/>
      <c r="K10" s="28"/>
      <c r="L10" s="28"/>
      <c r="M10" s="28"/>
      <c r="N10" s="28"/>
      <c r="O10" s="28"/>
      <c r="P10" s="28"/>
      <c r="Q10" s="28"/>
      <c r="R10" s="28"/>
      <c r="S10" s="28"/>
      <c r="T10" s="28"/>
      <c r="U10" s="28"/>
      <c r="V10" s="28"/>
    </row>
    <row r="11" spans="1:22" ht="29.25" customHeight="1" x14ac:dyDescent="0.25">
      <c r="A11" s="26" t="s">
        <v>25</v>
      </c>
      <c r="B11" s="27"/>
      <c r="C11" s="28"/>
      <c r="D11" s="99"/>
      <c r="E11" s="99"/>
      <c r="F11" s="28"/>
      <c r="G11" s="28"/>
      <c r="H11" s="99"/>
      <c r="I11" s="99"/>
      <c r="J11" s="28"/>
      <c r="K11" s="28"/>
      <c r="L11" s="99"/>
      <c r="M11" s="99"/>
      <c r="N11" s="28"/>
      <c r="O11" s="28"/>
      <c r="P11" s="99"/>
      <c r="Q11" s="99"/>
      <c r="R11" s="28"/>
      <c r="S11" s="28"/>
      <c r="T11" s="99"/>
      <c r="U11" s="99"/>
      <c r="V11" s="28"/>
    </row>
    <row r="12" spans="1:22" ht="29.25" customHeight="1" x14ac:dyDescent="0.25">
      <c r="A12" s="108" t="s">
        <v>26</v>
      </c>
      <c r="B12" s="108" t="s">
        <v>27</v>
      </c>
      <c r="C12" s="108" t="s">
        <v>28</v>
      </c>
      <c r="D12" s="107" t="s">
        <v>29</v>
      </c>
      <c r="E12" s="107"/>
      <c r="F12" s="107"/>
      <c r="G12" s="108" t="s">
        <v>28</v>
      </c>
      <c r="H12" s="106" t="s">
        <v>30</v>
      </c>
      <c r="I12" s="107"/>
      <c r="J12" s="107"/>
      <c r="K12" s="108" t="s">
        <v>28</v>
      </c>
      <c r="L12" s="106" t="s">
        <v>31</v>
      </c>
      <c r="M12" s="107"/>
      <c r="N12" s="107"/>
      <c r="O12" s="108" t="s">
        <v>28</v>
      </c>
      <c r="P12" s="106" t="s">
        <v>32</v>
      </c>
      <c r="Q12" s="107"/>
      <c r="R12" s="107"/>
      <c r="S12" s="108" t="s">
        <v>28</v>
      </c>
      <c r="T12" s="106" t="s">
        <v>33</v>
      </c>
      <c r="U12" s="107"/>
      <c r="V12" s="107"/>
    </row>
    <row r="13" spans="1:22" ht="24.6" customHeight="1" thickBot="1" x14ac:dyDescent="0.3">
      <c r="A13" s="108"/>
      <c r="B13" s="108"/>
      <c r="C13" s="108"/>
      <c r="D13" s="101" t="s">
        <v>34</v>
      </c>
      <c r="E13" s="101"/>
      <c r="F13" s="102"/>
      <c r="G13" s="108"/>
      <c r="H13" s="100" t="s">
        <v>34</v>
      </c>
      <c r="I13" s="101"/>
      <c r="J13" s="102"/>
      <c r="K13" s="108"/>
      <c r="L13" s="100" t="s">
        <v>34</v>
      </c>
      <c r="M13" s="101"/>
      <c r="N13" s="102"/>
      <c r="O13" s="108"/>
      <c r="P13" s="100" t="s">
        <v>34</v>
      </c>
      <c r="Q13" s="101"/>
      <c r="R13" s="102"/>
      <c r="S13" s="108"/>
      <c r="T13" s="100" t="s">
        <v>34</v>
      </c>
      <c r="U13" s="101"/>
      <c r="V13" s="102"/>
    </row>
    <row r="14" spans="1:22" s="31" customFormat="1" ht="28.2" thickBot="1" x14ac:dyDescent="0.3">
      <c r="A14" s="108"/>
      <c r="B14" s="108"/>
      <c r="C14" s="108"/>
      <c r="D14" s="29" t="s">
        <v>35</v>
      </c>
      <c r="E14" s="30" t="s">
        <v>36</v>
      </c>
      <c r="F14" s="30" t="s">
        <v>37</v>
      </c>
      <c r="G14" s="108"/>
      <c r="H14" s="30" t="s">
        <v>35</v>
      </c>
      <c r="I14" s="30" t="s">
        <v>36</v>
      </c>
      <c r="J14" s="30" t="s">
        <v>37</v>
      </c>
      <c r="K14" s="108"/>
      <c r="L14" s="30" t="s">
        <v>35</v>
      </c>
      <c r="M14" s="30" t="s">
        <v>36</v>
      </c>
      <c r="N14" s="30" t="s">
        <v>37</v>
      </c>
      <c r="O14" s="108"/>
      <c r="P14" s="30" t="s">
        <v>35</v>
      </c>
      <c r="Q14" s="30" t="s">
        <v>36</v>
      </c>
      <c r="R14" s="30" t="s">
        <v>37</v>
      </c>
      <c r="S14" s="108"/>
      <c r="T14" s="30" t="s">
        <v>35</v>
      </c>
      <c r="U14" s="30" t="s">
        <v>36</v>
      </c>
      <c r="V14" s="30" t="s">
        <v>37</v>
      </c>
    </row>
    <row r="15" spans="1:22" ht="42.6" customHeight="1" x14ac:dyDescent="0.25">
      <c r="A15" s="32">
        <v>1</v>
      </c>
      <c r="B15" s="33" t="s">
        <v>38</v>
      </c>
      <c r="C15" s="34">
        <v>40</v>
      </c>
      <c r="D15" s="16"/>
      <c r="E15" s="35">
        <f>D15*1.15</f>
        <v>0</v>
      </c>
      <c r="F15" s="36">
        <f>E15*C15</f>
        <v>0</v>
      </c>
      <c r="G15" s="37">
        <f>C15*1.08</f>
        <v>43.2</v>
      </c>
      <c r="H15" s="16"/>
      <c r="I15" s="35">
        <f>H15*1.15</f>
        <v>0</v>
      </c>
      <c r="J15" s="36">
        <f>I15*G15</f>
        <v>0</v>
      </c>
      <c r="K15" s="37">
        <f>G15*1.08</f>
        <v>46.656000000000006</v>
      </c>
      <c r="L15" s="16"/>
      <c r="M15" s="35">
        <f>L15*1.15</f>
        <v>0</v>
      </c>
      <c r="N15" s="36">
        <f>M15*K15</f>
        <v>0</v>
      </c>
      <c r="O15" s="37">
        <f>K15*1.08</f>
        <v>50.388480000000008</v>
      </c>
      <c r="P15" s="16"/>
      <c r="Q15" s="35">
        <f>P15*1.15</f>
        <v>0</v>
      </c>
      <c r="R15" s="36">
        <f>Q15*O15</f>
        <v>0</v>
      </c>
      <c r="S15" s="37">
        <f t="shared" ref="S15:S35" si="0">O15*1.08</f>
        <v>54.419558400000014</v>
      </c>
      <c r="T15" s="16"/>
      <c r="U15" s="35">
        <f>T15*1.15</f>
        <v>0</v>
      </c>
      <c r="V15" s="36">
        <f>U15*S15</f>
        <v>0</v>
      </c>
    </row>
    <row r="16" spans="1:22" ht="42.6" customHeight="1" x14ac:dyDescent="0.25">
      <c r="A16" s="32">
        <v>2</v>
      </c>
      <c r="B16" s="33" t="s">
        <v>39</v>
      </c>
      <c r="C16" s="34">
        <v>40</v>
      </c>
      <c r="D16" s="16"/>
      <c r="E16" s="35">
        <f t="shared" ref="E16:E45" si="1">D16*1.15</f>
        <v>0</v>
      </c>
      <c r="F16" s="36">
        <f t="shared" ref="F16:F45" si="2">E16*C16</f>
        <v>0</v>
      </c>
      <c r="G16" s="37">
        <f t="shared" ref="G16:G42" si="3">C16*1.08</f>
        <v>43.2</v>
      </c>
      <c r="H16" s="16"/>
      <c r="I16" s="35">
        <f t="shared" ref="I16:I45" si="4">H16*1.15</f>
        <v>0</v>
      </c>
      <c r="J16" s="36">
        <f>I16*G16</f>
        <v>0</v>
      </c>
      <c r="K16" s="37">
        <f t="shared" ref="K16:K35" si="5">G16*1.08</f>
        <v>46.656000000000006</v>
      </c>
      <c r="L16" s="16"/>
      <c r="M16" s="35">
        <f t="shared" ref="M16:M45" si="6">L16*1.15</f>
        <v>0</v>
      </c>
      <c r="N16" s="36">
        <f t="shared" ref="N16:N45" si="7">M16*K16</f>
        <v>0</v>
      </c>
      <c r="O16" s="37">
        <v>30</v>
      </c>
      <c r="P16" s="16"/>
      <c r="Q16" s="35">
        <f t="shared" ref="Q16:Q45" si="8">P16*1.15</f>
        <v>0</v>
      </c>
      <c r="R16" s="36">
        <f t="shared" ref="R16:R45" si="9">Q16*O16</f>
        <v>0</v>
      </c>
      <c r="S16" s="37">
        <f t="shared" si="0"/>
        <v>32.400000000000006</v>
      </c>
      <c r="T16" s="16"/>
      <c r="U16" s="35">
        <f t="shared" ref="U16:U48" si="10">T16*1.15</f>
        <v>0</v>
      </c>
      <c r="V16" s="36">
        <f t="shared" ref="V16:V48" si="11">U16*S16</f>
        <v>0</v>
      </c>
    </row>
    <row r="17" spans="1:22" ht="42.6" customHeight="1" x14ac:dyDescent="0.25">
      <c r="A17" s="32">
        <v>3</v>
      </c>
      <c r="B17" s="33" t="s">
        <v>40</v>
      </c>
      <c r="C17" s="34">
        <v>2500</v>
      </c>
      <c r="D17" s="16"/>
      <c r="E17" s="35">
        <f t="shared" si="1"/>
        <v>0</v>
      </c>
      <c r="F17" s="36">
        <f t="shared" si="2"/>
        <v>0</v>
      </c>
      <c r="G17" s="37">
        <f t="shared" si="3"/>
        <v>2700</v>
      </c>
      <c r="H17" s="16"/>
      <c r="I17" s="35">
        <f t="shared" si="4"/>
        <v>0</v>
      </c>
      <c r="J17" s="36">
        <f t="shared" ref="J17:J45" si="12">I17*G17</f>
        <v>0</v>
      </c>
      <c r="K17" s="37">
        <f t="shared" si="5"/>
        <v>2916</v>
      </c>
      <c r="L17" s="16"/>
      <c r="M17" s="35">
        <f t="shared" si="6"/>
        <v>0</v>
      </c>
      <c r="N17" s="36">
        <f t="shared" si="7"/>
        <v>0</v>
      </c>
      <c r="O17" s="37">
        <f>K17*1.09</f>
        <v>3178.44</v>
      </c>
      <c r="P17" s="16"/>
      <c r="Q17" s="35">
        <f t="shared" si="8"/>
        <v>0</v>
      </c>
      <c r="R17" s="36">
        <f t="shared" si="9"/>
        <v>0</v>
      </c>
      <c r="S17" s="37">
        <f t="shared" si="0"/>
        <v>3432.7152000000001</v>
      </c>
      <c r="T17" s="16"/>
      <c r="U17" s="35">
        <f t="shared" si="10"/>
        <v>0</v>
      </c>
      <c r="V17" s="36">
        <f t="shared" si="11"/>
        <v>0</v>
      </c>
    </row>
    <row r="18" spans="1:22" ht="42.6" customHeight="1" x14ac:dyDescent="0.25">
      <c r="A18" s="32">
        <v>4</v>
      </c>
      <c r="B18" s="33" t="s">
        <v>41</v>
      </c>
      <c r="C18" s="34">
        <v>15</v>
      </c>
      <c r="D18" s="16"/>
      <c r="E18" s="35">
        <f t="shared" si="1"/>
        <v>0</v>
      </c>
      <c r="F18" s="36">
        <f t="shared" si="2"/>
        <v>0</v>
      </c>
      <c r="G18" s="37">
        <f t="shared" si="3"/>
        <v>16.200000000000003</v>
      </c>
      <c r="H18" s="16"/>
      <c r="I18" s="35">
        <f t="shared" si="4"/>
        <v>0</v>
      </c>
      <c r="J18" s="36">
        <f t="shared" si="12"/>
        <v>0</v>
      </c>
      <c r="K18" s="37">
        <f t="shared" si="5"/>
        <v>17.496000000000006</v>
      </c>
      <c r="L18" s="16"/>
      <c r="M18" s="35">
        <f t="shared" si="6"/>
        <v>0</v>
      </c>
      <c r="N18" s="36">
        <f t="shared" si="7"/>
        <v>0</v>
      </c>
      <c r="O18" s="37">
        <f t="shared" ref="O18:O41" si="13">K18*1.09</f>
        <v>19.070640000000008</v>
      </c>
      <c r="P18" s="16"/>
      <c r="Q18" s="35">
        <f t="shared" si="8"/>
        <v>0</v>
      </c>
      <c r="R18" s="36">
        <f t="shared" si="9"/>
        <v>0</v>
      </c>
      <c r="S18" s="37">
        <f t="shared" si="0"/>
        <v>20.59629120000001</v>
      </c>
      <c r="T18" s="16"/>
      <c r="U18" s="35">
        <f t="shared" si="10"/>
        <v>0</v>
      </c>
      <c r="V18" s="36">
        <f t="shared" si="11"/>
        <v>0</v>
      </c>
    </row>
    <row r="19" spans="1:22" ht="42.6" customHeight="1" x14ac:dyDescent="0.25">
      <c r="A19" s="32">
        <v>5</v>
      </c>
      <c r="B19" s="33" t="s">
        <v>42</v>
      </c>
      <c r="C19" s="34">
        <v>10</v>
      </c>
      <c r="D19" s="16"/>
      <c r="E19" s="35">
        <f t="shared" si="1"/>
        <v>0</v>
      </c>
      <c r="F19" s="36">
        <f t="shared" si="2"/>
        <v>0</v>
      </c>
      <c r="G19" s="37">
        <f t="shared" si="3"/>
        <v>10.8</v>
      </c>
      <c r="H19" s="16"/>
      <c r="I19" s="35">
        <f t="shared" si="4"/>
        <v>0</v>
      </c>
      <c r="J19" s="36">
        <f t="shared" si="12"/>
        <v>0</v>
      </c>
      <c r="K19" s="37">
        <f t="shared" si="5"/>
        <v>11.664000000000001</v>
      </c>
      <c r="L19" s="16"/>
      <c r="M19" s="35">
        <f t="shared" si="6"/>
        <v>0</v>
      </c>
      <c r="N19" s="36">
        <f t="shared" si="7"/>
        <v>0</v>
      </c>
      <c r="O19" s="37">
        <f t="shared" si="13"/>
        <v>12.713760000000002</v>
      </c>
      <c r="P19" s="16"/>
      <c r="Q19" s="35">
        <f t="shared" si="8"/>
        <v>0</v>
      </c>
      <c r="R19" s="36">
        <f t="shared" si="9"/>
        <v>0</v>
      </c>
      <c r="S19" s="37">
        <f t="shared" si="0"/>
        <v>13.730860800000004</v>
      </c>
      <c r="T19" s="16"/>
      <c r="U19" s="35">
        <f t="shared" si="10"/>
        <v>0</v>
      </c>
      <c r="V19" s="36">
        <f t="shared" si="11"/>
        <v>0</v>
      </c>
    </row>
    <row r="20" spans="1:22" ht="42.6" customHeight="1" x14ac:dyDescent="0.25">
      <c r="A20" s="32">
        <v>6</v>
      </c>
      <c r="B20" s="33" t="s">
        <v>43</v>
      </c>
      <c r="C20" s="34">
        <v>1000</v>
      </c>
      <c r="D20" s="16"/>
      <c r="E20" s="35">
        <f t="shared" si="1"/>
        <v>0</v>
      </c>
      <c r="F20" s="36">
        <f t="shared" si="2"/>
        <v>0</v>
      </c>
      <c r="G20" s="37">
        <f t="shared" si="3"/>
        <v>1080</v>
      </c>
      <c r="H20" s="16"/>
      <c r="I20" s="35">
        <f t="shared" si="4"/>
        <v>0</v>
      </c>
      <c r="J20" s="36">
        <f t="shared" si="12"/>
        <v>0</v>
      </c>
      <c r="K20" s="37">
        <f t="shared" si="5"/>
        <v>1166.4000000000001</v>
      </c>
      <c r="L20" s="16"/>
      <c r="M20" s="35">
        <f t="shared" si="6"/>
        <v>0</v>
      </c>
      <c r="N20" s="36">
        <f t="shared" si="7"/>
        <v>0</v>
      </c>
      <c r="O20" s="37">
        <f t="shared" si="13"/>
        <v>1271.3760000000002</v>
      </c>
      <c r="P20" s="16"/>
      <c r="Q20" s="35">
        <f t="shared" si="8"/>
        <v>0</v>
      </c>
      <c r="R20" s="36">
        <f t="shared" si="9"/>
        <v>0</v>
      </c>
      <c r="S20" s="37">
        <f t="shared" si="0"/>
        <v>1373.0860800000003</v>
      </c>
      <c r="T20" s="16"/>
      <c r="U20" s="35">
        <f t="shared" si="10"/>
        <v>0</v>
      </c>
      <c r="V20" s="36">
        <f t="shared" si="11"/>
        <v>0</v>
      </c>
    </row>
    <row r="21" spans="1:22" ht="42.6" customHeight="1" x14ac:dyDescent="0.25">
      <c r="A21" s="32">
        <v>7</v>
      </c>
      <c r="B21" s="33" t="s">
        <v>44</v>
      </c>
      <c r="C21" s="34">
        <v>25</v>
      </c>
      <c r="D21" s="16"/>
      <c r="E21" s="35">
        <f t="shared" si="1"/>
        <v>0</v>
      </c>
      <c r="F21" s="36">
        <f t="shared" si="2"/>
        <v>0</v>
      </c>
      <c r="G21" s="37">
        <f t="shared" si="3"/>
        <v>27</v>
      </c>
      <c r="H21" s="16"/>
      <c r="I21" s="35">
        <f t="shared" si="4"/>
        <v>0</v>
      </c>
      <c r="J21" s="36">
        <f t="shared" si="12"/>
        <v>0</v>
      </c>
      <c r="K21" s="37">
        <f t="shared" si="5"/>
        <v>29.160000000000004</v>
      </c>
      <c r="L21" s="16"/>
      <c r="M21" s="35">
        <f t="shared" si="6"/>
        <v>0</v>
      </c>
      <c r="N21" s="36">
        <f t="shared" si="7"/>
        <v>0</v>
      </c>
      <c r="O21" s="37">
        <f t="shared" si="13"/>
        <v>31.784400000000005</v>
      </c>
      <c r="P21" s="16"/>
      <c r="Q21" s="35">
        <f t="shared" si="8"/>
        <v>0</v>
      </c>
      <c r="R21" s="36">
        <f t="shared" si="9"/>
        <v>0</v>
      </c>
      <c r="S21" s="37">
        <f t="shared" si="0"/>
        <v>34.327152000000005</v>
      </c>
      <c r="T21" s="16"/>
      <c r="U21" s="35">
        <f t="shared" si="10"/>
        <v>0</v>
      </c>
      <c r="V21" s="36">
        <f t="shared" si="11"/>
        <v>0</v>
      </c>
    </row>
    <row r="22" spans="1:22" ht="42.6" customHeight="1" x14ac:dyDescent="0.25">
      <c r="A22" s="32">
        <v>8</v>
      </c>
      <c r="B22" s="33" t="s">
        <v>45</v>
      </c>
      <c r="C22" s="34">
        <v>10</v>
      </c>
      <c r="D22" s="16"/>
      <c r="E22" s="35">
        <f t="shared" si="1"/>
        <v>0</v>
      </c>
      <c r="F22" s="36">
        <f t="shared" si="2"/>
        <v>0</v>
      </c>
      <c r="G22" s="37">
        <f t="shared" si="3"/>
        <v>10.8</v>
      </c>
      <c r="H22" s="16"/>
      <c r="I22" s="35">
        <f t="shared" si="4"/>
        <v>0</v>
      </c>
      <c r="J22" s="36">
        <f t="shared" si="12"/>
        <v>0</v>
      </c>
      <c r="K22" s="37">
        <f t="shared" si="5"/>
        <v>11.664000000000001</v>
      </c>
      <c r="L22" s="16"/>
      <c r="M22" s="35">
        <f t="shared" si="6"/>
        <v>0</v>
      </c>
      <c r="N22" s="36">
        <f t="shared" si="7"/>
        <v>0</v>
      </c>
      <c r="O22" s="37">
        <f t="shared" si="13"/>
        <v>12.713760000000002</v>
      </c>
      <c r="P22" s="16"/>
      <c r="Q22" s="35">
        <f t="shared" si="8"/>
        <v>0</v>
      </c>
      <c r="R22" s="36">
        <f t="shared" si="9"/>
        <v>0</v>
      </c>
      <c r="S22" s="37">
        <f t="shared" si="0"/>
        <v>13.730860800000004</v>
      </c>
      <c r="T22" s="16"/>
      <c r="U22" s="35">
        <f t="shared" si="10"/>
        <v>0</v>
      </c>
      <c r="V22" s="36">
        <f t="shared" si="11"/>
        <v>0</v>
      </c>
    </row>
    <row r="23" spans="1:22" ht="42.6" customHeight="1" x14ac:dyDescent="0.25">
      <c r="A23" s="32">
        <v>9</v>
      </c>
      <c r="B23" s="33" t="s">
        <v>46</v>
      </c>
      <c r="C23" s="34">
        <v>20</v>
      </c>
      <c r="D23" s="16"/>
      <c r="E23" s="35">
        <f t="shared" si="1"/>
        <v>0</v>
      </c>
      <c r="F23" s="36">
        <f t="shared" si="2"/>
        <v>0</v>
      </c>
      <c r="G23" s="37">
        <f t="shared" si="3"/>
        <v>21.6</v>
      </c>
      <c r="H23" s="16"/>
      <c r="I23" s="35">
        <f t="shared" si="4"/>
        <v>0</v>
      </c>
      <c r="J23" s="36">
        <f t="shared" si="12"/>
        <v>0</v>
      </c>
      <c r="K23" s="37">
        <f t="shared" si="5"/>
        <v>23.328000000000003</v>
      </c>
      <c r="L23" s="16"/>
      <c r="M23" s="35">
        <f t="shared" si="6"/>
        <v>0</v>
      </c>
      <c r="N23" s="36">
        <f t="shared" si="7"/>
        <v>0</v>
      </c>
      <c r="O23" s="37">
        <f t="shared" si="13"/>
        <v>25.427520000000005</v>
      </c>
      <c r="P23" s="16"/>
      <c r="Q23" s="35">
        <f t="shared" si="8"/>
        <v>0</v>
      </c>
      <c r="R23" s="36">
        <f t="shared" si="9"/>
        <v>0</v>
      </c>
      <c r="S23" s="37">
        <f t="shared" si="0"/>
        <v>27.461721600000008</v>
      </c>
      <c r="T23" s="16"/>
      <c r="U23" s="35">
        <f t="shared" si="10"/>
        <v>0</v>
      </c>
      <c r="V23" s="36">
        <f t="shared" si="11"/>
        <v>0</v>
      </c>
    </row>
    <row r="24" spans="1:22" ht="42.6" customHeight="1" x14ac:dyDescent="0.25">
      <c r="A24" s="32">
        <v>10</v>
      </c>
      <c r="B24" s="33" t="s">
        <v>47</v>
      </c>
      <c r="C24" s="34">
        <v>1500</v>
      </c>
      <c r="D24" s="16"/>
      <c r="E24" s="35">
        <f t="shared" si="1"/>
        <v>0</v>
      </c>
      <c r="F24" s="36">
        <f t="shared" si="2"/>
        <v>0</v>
      </c>
      <c r="G24" s="37">
        <f t="shared" si="3"/>
        <v>1620</v>
      </c>
      <c r="H24" s="16"/>
      <c r="I24" s="35">
        <f t="shared" si="4"/>
        <v>0</v>
      </c>
      <c r="J24" s="36">
        <f t="shared" si="12"/>
        <v>0</v>
      </c>
      <c r="K24" s="37">
        <f t="shared" si="5"/>
        <v>1749.6000000000001</v>
      </c>
      <c r="L24" s="16"/>
      <c r="M24" s="35">
        <f t="shared" si="6"/>
        <v>0</v>
      </c>
      <c r="N24" s="36">
        <f t="shared" si="7"/>
        <v>0</v>
      </c>
      <c r="O24" s="37">
        <f t="shared" si="13"/>
        <v>1907.0640000000003</v>
      </c>
      <c r="P24" s="16"/>
      <c r="Q24" s="35">
        <f t="shared" si="8"/>
        <v>0</v>
      </c>
      <c r="R24" s="36">
        <f t="shared" si="9"/>
        <v>0</v>
      </c>
      <c r="S24" s="37">
        <f t="shared" si="0"/>
        <v>2059.6291200000005</v>
      </c>
      <c r="T24" s="16"/>
      <c r="U24" s="35">
        <f t="shared" si="10"/>
        <v>0</v>
      </c>
      <c r="V24" s="36">
        <f t="shared" si="11"/>
        <v>0</v>
      </c>
    </row>
    <row r="25" spans="1:22" ht="42.6" customHeight="1" x14ac:dyDescent="0.25">
      <c r="A25" s="32">
        <v>11</v>
      </c>
      <c r="B25" s="33" t="s">
        <v>48</v>
      </c>
      <c r="C25" s="34">
        <v>10</v>
      </c>
      <c r="D25" s="16"/>
      <c r="E25" s="35">
        <f t="shared" si="1"/>
        <v>0</v>
      </c>
      <c r="F25" s="36">
        <f t="shared" si="2"/>
        <v>0</v>
      </c>
      <c r="G25" s="37">
        <f t="shared" si="3"/>
        <v>10.8</v>
      </c>
      <c r="H25" s="16"/>
      <c r="I25" s="35">
        <f t="shared" si="4"/>
        <v>0</v>
      </c>
      <c r="J25" s="36">
        <f t="shared" si="12"/>
        <v>0</v>
      </c>
      <c r="K25" s="37">
        <f t="shared" si="5"/>
        <v>11.664000000000001</v>
      </c>
      <c r="L25" s="16"/>
      <c r="M25" s="35">
        <f t="shared" si="6"/>
        <v>0</v>
      </c>
      <c r="N25" s="36">
        <f t="shared" si="7"/>
        <v>0</v>
      </c>
      <c r="O25" s="37">
        <f t="shared" si="13"/>
        <v>12.713760000000002</v>
      </c>
      <c r="P25" s="16"/>
      <c r="Q25" s="35">
        <f t="shared" si="8"/>
        <v>0</v>
      </c>
      <c r="R25" s="36">
        <f t="shared" si="9"/>
        <v>0</v>
      </c>
      <c r="S25" s="37">
        <f t="shared" si="0"/>
        <v>13.730860800000004</v>
      </c>
      <c r="T25" s="16"/>
      <c r="U25" s="35">
        <f t="shared" si="10"/>
        <v>0</v>
      </c>
      <c r="V25" s="36">
        <f t="shared" si="11"/>
        <v>0</v>
      </c>
    </row>
    <row r="26" spans="1:22" ht="42.6" customHeight="1" x14ac:dyDescent="0.25">
      <c r="A26" s="32">
        <v>12</v>
      </c>
      <c r="B26" s="33" t="s">
        <v>49</v>
      </c>
      <c r="C26" s="34">
        <v>10</v>
      </c>
      <c r="D26" s="16"/>
      <c r="E26" s="35">
        <f t="shared" si="1"/>
        <v>0</v>
      </c>
      <c r="F26" s="36">
        <f t="shared" si="2"/>
        <v>0</v>
      </c>
      <c r="G26" s="37">
        <f t="shared" si="3"/>
        <v>10.8</v>
      </c>
      <c r="H26" s="16"/>
      <c r="I26" s="35">
        <f t="shared" si="4"/>
        <v>0</v>
      </c>
      <c r="J26" s="36">
        <f t="shared" si="12"/>
        <v>0</v>
      </c>
      <c r="K26" s="37">
        <f t="shared" si="5"/>
        <v>11.664000000000001</v>
      </c>
      <c r="L26" s="16"/>
      <c r="M26" s="35">
        <f t="shared" si="6"/>
        <v>0</v>
      </c>
      <c r="N26" s="36">
        <f t="shared" si="7"/>
        <v>0</v>
      </c>
      <c r="O26" s="37">
        <f t="shared" si="13"/>
        <v>12.713760000000002</v>
      </c>
      <c r="P26" s="16"/>
      <c r="Q26" s="35">
        <f t="shared" si="8"/>
        <v>0</v>
      </c>
      <c r="R26" s="36">
        <f t="shared" si="9"/>
        <v>0</v>
      </c>
      <c r="S26" s="37">
        <f t="shared" si="0"/>
        <v>13.730860800000004</v>
      </c>
      <c r="T26" s="16"/>
      <c r="U26" s="35">
        <f t="shared" si="10"/>
        <v>0</v>
      </c>
      <c r="V26" s="36">
        <f t="shared" si="11"/>
        <v>0</v>
      </c>
    </row>
    <row r="27" spans="1:22" ht="42.6" customHeight="1" x14ac:dyDescent="0.25">
      <c r="A27" s="32">
        <v>13</v>
      </c>
      <c r="B27" s="33" t="s">
        <v>50</v>
      </c>
      <c r="C27" s="34">
        <v>1000</v>
      </c>
      <c r="D27" s="16"/>
      <c r="E27" s="35">
        <f t="shared" si="1"/>
        <v>0</v>
      </c>
      <c r="F27" s="36">
        <f t="shared" si="2"/>
        <v>0</v>
      </c>
      <c r="G27" s="37">
        <f t="shared" si="3"/>
        <v>1080</v>
      </c>
      <c r="H27" s="16"/>
      <c r="I27" s="35">
        <f t="shared" si="4"/>
        <v>0</v>
      </c>
      <c r="J27" s="36">
        <f t="shared" si="12"/>
        <v>0</v>
      </c>
      <c r="K27" s="37">
        <f t="shared" si="5"/>
        <v>1166.4000000000001</v>
      </c>
      <c r="L27" s="16"/>
      <c r="M27" s="35">
        <f t="shared" si="6"/>
        <v>0</v>
      </c>
      <c r="N27" s="36">
        <f t="shared" si="7"/>
        <v>0</v>
      </c>
      <c r="O27" s="37">
        <f t="shared" si="13"/>
        <v>1271.3760000000002</v>
      </c>
      <c r="P27" s="16"/>
      <c r="Q27" s="35">
        <f t="shared" si="8"/>
        <v>0</v>
      </c>
      <c r="R27" s="36">
        <f t="shared" si="9"/>
        <v>0</v>
      </c>
      <c r="S27" s="37">
        <f t="shared" si="0"/>
        <v>1373.0860800000003</v>
      </c>
      <c r="T27" s="16"/>
      <c r="U27" s="35">
        <f t="shared" si="10"/>
        <v>0</v>
      </c>
      <c r="V27" s="36">
        <f t="shared" si="11"/>
        <v>0</v>
      </c>
    </row>
    <row r="28" spans="1:22" ht="42.6" customHeight="1" x14ac:dyDescent="0.25">
      <c r="A28" s="32">
        <v>14</v>
      </c>
      <c r="B28" s="33" t="s">
        <v>51</v>
      </c>
      <c r="C28" s="34">
        <v>10</v>
      </c>
      <c r="D28" s="16"/>
      <c r="E28" s="35">
        <f t="shared" si="1"/>
        <v>0</v>
      </c>
      <c r="F28" s="36">
        <f t="shared" si="2"/>
        <v>0</v>
      </c>
      <c r="G28" s="37">
        <f t="shared" si="3"/>
        <v>10.8</v>
      </c>
      <c r="H28" s="16"/>
      <c r="I28" s="35">
        <f t="shared" si="4"/>
        <v>0</v>
      </c>
      <c r="J28" s="36">
        <f t="shared" si="12"/>
        <v>0</v>
      </c>
      <c r="K28" s="37">
        <f t="shared" si="5"/>
        <v>11.664000000000001</v>
      </c>
      <c r="L28" s="16"/>
      <c r="M28" s="35">
        <f t="shared" si="6"/>
        <v>0</v>
      </c>
      <c r="N28" s="36">
        <f t="shared" si="7"/>
        <v>0</v>
      </c>
      <c r="O28" s="37">
        <f t="shared" si="13"/>
        <v>12.713760000000002</v>
      </c>
      <c r="P28" s="16"/>
      <c r="Q28" s="35">
        <f t="shared" si="8"/>
        <v>0</v>
      </c>
      <c r="R28" s="36">
        <f t="shared" si="9"/>
        <v>0</v>
      </c>
      <c r="S28" s="37">
        <f t="shared" si="0"/>
        <v>13.730860800000004</v>
      </c>
      <c r="T28" s="16"/>
      <c r="U28" s="35">
        <f t="shared" si="10"/>
        <v>0</v>
      </c>
      <c r="V28" s="36">
        <f t="shared" si="11"/>
        <v>0</v>
      </c>
    </row>
    <row r="29" spans="1:22" ht="42.6" customHeight="1" x14ac:dyDescent="0.25">
      <c r="A29" s="32">
        <v>15</v>
      </c>
      <c r="B29" s="33" t="s">
        <v>52</v>
      </c>
      <c r="C29" s="34">
        <v>10</v>
      </c>
      <c r="D29" s="16"/>
      <c r="E29" s="35">
        <f t="shared" si="1"/>
        <v>0</v>
      </c>
      <c r="F29" s="36">
        <f t="shared" si="2"/>
        <v>0</v>
      </c>
      <c r="G29" s="37">
        <f t="shared" si="3"/>
        <v>10.8</v>
      </c>
      <c r="H29" s="16"/>
      <c r="I29" s="35">
        <f t="shared" si="4"/>
        <v>0</v>
      </c>
      <c r="J29" s="36">
        <f t="shared" si="12"/>
        <v>0</v>
      </c>
      <c r="K29" s="37">
        <f t="shared" si="5"/>
        <v>11.664000000000001</v>
      </c>
      <c r="L29" s="16"/>
      <c r="M29" s="35">
        <f t="shared" si="6"/>
        <v>0</v>
      </c>
      <c r="N29" s="36">
        <f t="shared" si="7"/>
        <v>0</v>
      </c>
      <c r="O29" s="37">
        <f t="shared" si="13"/>
        <v>12.713760000000002</v>
      </c>
      <c r="P29" s="16"/>
      <c r="Q29" s="35">
        <f t="shared" si="8"/>
        <v>0</v>
      </c>
      <c r="R29" s="36">
        <f t="shared" si="9"/>
        <v>0</v>
      </c>
      <c r="S29" s="37">
        <f t="shared" si="0"/>
        <v>13.730860800000004</v>
      </c>
      <c r="T29" s="16"/>
      <c r="U29" s="35">
        <f t="shared" si="10"/>
        <v>0</v>
      </c>
      <c r="V29" s="36">
        <f t="shared" si="11"/>
        <v>0</v>
      </c>
    </row>
    <row r="30" spans="1:22" ht="42.6" customHeight="1" x14ac:dyDescent="0.25">
      <c r="A30" s="32">
        <v>16</v>
      </c>
      <c r="B30" s="33" t="s">
        <v>53</v>
      </c>
      <c r="C30" s="34">
        <v>4000</v>
      </c>
      <c r="D30" s="16"/>
      <c r="E30" s="35">
        <f t="shared" si="1"/>
        <v>0</v>
      </c>
      <c r="F30" s="36">
        <f t="shared" si="2"/>
        <v>0</v>
      </c>
      <c r="G30" s="37">
        <f t="shared" si="3"/>
        <v>4320</v>
      </c>
      <c r="H30" s="16"/>
      <c r="I30" s="35">
        <f t="shared" si="4"/>
        <v>0</v>
      </c>
      <c r="J30" s="36">
        <f t="shared" si="12"/>
        <v>0</v>
      </c>
      <c r="K30" s="37">
        <f t="shared" si="5"/>
        <v>4665.6000000000004</v>
      </c>
      <c r="L30" s="16"/>
      <c r="M30" s="35">
        <f t="shared" si="6"/>
        <v>0</v>
      </c>
      <c r="N30" s="36">
        <f t="shared" si="7"/>
        <v>0</v>
      </c>
      <c r="O30" s="37">
        <f t="shared" si="13"/>
        <v>5085.5040000000008</v>
      </c>
      <c r="P30" s="16"/>
      <c r="Q30" s="35">
        <f t="shared" si="8"/>
        <v>0</v>
      </c>
      <c r="R30" s="36">
        <f t="shared" si="9"/>
        <v>0</v>
      </c>
      <c r="S30" s="37">
        <f t="shared" si="0"/>
        <v>5492.3443200000011</v>
      </c>
      <c r="T30" s="16"/>
      <c r="U30" s="35">
        <f t="shared" si="10"/>
        <v>0</v>
      </c>
      <c r="V30" s="36">
        <f t="shared" si="11"/>
        <v>0</v>
      </c>
    </row>
    <row r="31" spans="1:22" ht="42.6" customHeight="1" x14ac:dyDescent="0.25">
      <c r="A31" s="32">
        <v>17</v>
      </c>
      <c r="B31" s="33" t="s">
        <v>54</v>
      </c>
      <c r="C31" s="34">
        <v>20</v>
      </c>
      <c r="D31" s="16"/>
      <c r="E31" s="35">
        <f t="shared" si="1"/>
        <v>0</v>
      </c>
      <c r="F31" s="36">
        <f t="shared" si="2"/>
        <v>0</v>
      </c>
      <c r="G31" s="37">
        <f t="shared" si="3"/>
        <v>21.6</v>
      </c>
      <c r="H31" s="16"/>
      <c r="I31" s="35">
        <f t="shared" si="4"/>
        <v>0</v>
      </c>
      <c r="J31" s="36">
        <f t="shared" si="12"/>
        <v>0</v>
      </c>
      <c r="K31" s="37">
        <f t="shared" si="5"/>
        <v>23.328000000000003</v>
      </c>
      <c r="L31" s="16"/>
      <c r="M31" s="35">
        <f t="shared" si="6"/>
        <v>0</v>
      </c>
      <c r="N31" s="36">
        <f t="shared" si="7"/>
        <v>0</v>
      </c>
      <c r="O31" s="37">
        <f t="shared" si="13"/>
        <v>25.427520000000005</v>
      </c>
      <c r="P31" s="16"/>
      <c r="Q31" s="35">
        <f t="shared" si="8"/>
        <v>0</v>
      </c>
      <c r="R31" s="36">
        <f t="shared" si="9"/>
        <v>0</v>
      </c>
      <c r="S31" s="37">
        <f t="shared" si="0"/>
        <v>27.461721600000008</v>
      </c>
      <c r="T31" s="16"/>
      <c r="U31" s="35">
        <f t="shared" si="10"/>
        <v>0</v>
      </c>
      <c r="V31" s="36">
        <f t="shared" si="11"/>
        <v>0</v>
      </c>
    </row>
    <row r="32" spans="1:22" ht="42.6" customHeight="1" x14ac:dyDescent="0.25">
      <c r="A32" s="32">
        <v>18</v>
      </c>
      <c r="B32" s="33" t="s">
        <v>55</v>
      </c>
      <c r="C32" s="34">
        <v>40</v>
      </c>
      <c r="D32" s="16"/>
      <c r="E32" s="35">
        <f t="shared" si="1"/>
        <v>0</v>
      </c>
      <c r="F32" s="36">
        <f t="shared" si="2"/>
        <v>0</v>
      </c>
      <c r="G32" s="37">
        <f t="shared" si="3"/>
        <v>43.2</v>
      </c>
      <c r="H32" s="16"/>
      <c r="I32" s="35">
        <f t="shared" si="4"/>
        <v>0</v>
      </c>
      <c r="J32" s="36">
        <f t="shared" si="12"/>
        <v>0</v>
      </c>
      <c r="K32" s="37">
        <f t="shared" si="5"/>
        <v>46.656000000000006</v>
      </c>
      <c r="L32" s="16"/>
      <c r="M32" s="35">
        <f t="shared" si="6"/>
        <v>0</v>
      </c>
      <c r="N32" s="36">
        <f t="shared" si="7"/>
        <v>0</v>
      </c>
      <c r="O32" s="37">
        <f t="shared" si="13"/>
        <v>50.85504000000001</v>
      </c>
      <c r="P32" s="16"/>
      <c r="Q32" s="35">
        <f t="shared" si="8"/>
        <v>0</v>
      </c>
      <c r="R32" s="36">
        <f t="shared" si="9"/>
        <v>0</v>
      </c>
      <c r="S32" s="37">
        <f t="shared" si="0"/>
        <v>54.923443200000015</v>
      </c>
      <c r="T32" s="16"/>
      <c r="U32" s="35">
        <f t="shared" si="10"/>
        <v>0</v>
      </c>
      <c r="V32" s="36">
        <f t="shared" si="11"/>
        <v>0</v>
      </c>
    </row>
    <row r="33" spans="1:22" ht="42.6" customHeight="1" x14ac:dyDescent="0.25">
      <c r="A33" s="32">
        <v>19</v>
      </c>
      <c r="B33" s="33" t="s">
        <v>56</v>
      </c>
      <c r="C33" s="34">
        <v>5</v>
      </c>
      <c r="D33" s="16"/>
      <c r="E33" s="35">
        <f t="shared" si="1"/>
        <v>0</v>
      </c>
      <c r="F33" s="36">
        <f t="shared" si="2"/>
        <v>0</v>
      </c>
      <c r="G33" s="37">
        <f t="shared" si="3"/>
        <v>5.4</v>
      </c>
      <c r="H33" s="16"/>
      <c r="I33" s="35">
        <f t="shared" si="4"/>
        <v>0</v>
      </c>
      <c r="J33" s="36">
        <f t="shared" si="12"/>
        <v>0</v>
      </c>
      <c r="K33" s="37">
        <f t="shared" si="5"/>
        <v>5.8320000000000007</v>
      </c>
      <c r="L33" s="16"/>
      <c r="M33" s="35">
        <f t="shared" si="6"/>
        <v>0</v>
      </c>
      <c r="N33" s="36">
        <f t="shared" si="7"/>
        <v>0</v>
      </c>
      <c r="O33" s="37">
        <f t="shared" si="13"/>
        <v>6.3568800000000012</v>
      </c>
      <c r="P33" s="16"/>
      <c r="Q33" s="35">
        <f t="shared" si="8"/>
        <v>0</v>
      </c>
      <c r="R33" s="36">
        <f t="shared" si="9"/>
        <v>0</v>
      </c>
      <c r="S33" s="37">
        <f t="shared" si="0"/>
        <v>6.8654304000000019</v>
      </c>
      <c r="T33" s="16"/>
      <c r="U33" s="35">
        <f t="shared" si="10"/>
        <v>0</v>
      </c>
      <c r="V33" s="36">
        <f t="shared" si="11"/>
        <v>0</v>
      </c>
    </row>
    <row r="34" spans="1:22" ht="42.6" customHeight="1" x14ac:dyDescent="0.25">
      <c r="A34" s="32">
        <v>20</v>
      </c>
      <c r="B34" s="33" t="s">
        <v>57</v>
      </c>
      <c r="C34" s="34">
        <v>10</v>
      </c>
      <c r="D34" s="16"/>
      <c r="E34" s="35">
        <f t="shared" si="1"/>
        <v>0</v>
      </c>
      <c r="F34" s="36">
        <f t="shared" si="2"/>
        <v>0</v>
      </c>
      <c r="G34" s="37">
        <f t="shared" si="3"/>
        <v>10.8</v>
      </c>
      <c r="H34" s="16"/>
      <c r="I34" s="35">
        <f t="shared" si="4"/>
        <v>0</v>
      </c>
      <c r="J34" s="36">
        <f t="shared" si="12"/>
        <v>0</v>
      </c>
      <c r="K34" s="37">
        <f t="shared" si="5"/>
        <v>11.664000000000001</v>
      </c>
      <c r="L34" s="16"/>
      <c r="M34" s="35">
        <f t="shared" si="6"/>
        <v>0</v>
      </c>
      <c r="N34" s="36">
        <f t="shared" si="7"/>
        <v>0</v>
      </c>
      <c r="O34" s="37">
        <f t="shared" si="13"/>
        <v>12.713760000000002</v>
      </c>
      <c r="P34" s="16"/>
      <c r="Q34" s="35">
        <f t="shared" si="8"/>
        <v>0</v>
      </c>
      <c r="R34" s="36">
        <f t="shared" si="9"/>
        <v>0</v>
      </c>
      <c r="S34" s="37">
        <f t="shared" si="0"/>
        <v>13.730860800000004</v>
      </c>
      <c r="T34" s="16"/>
      <c r="U34" s="35">
        <f t="shared" si="10"/>
        <v>0</v>
      </c>
      <c r="V34" s="36">
        <f t="shared" si="11"/>
        <v>0</v>
      </c>
    </row>
    <row r="35" spans="1:22" ht="42.6" customHeight="1" x14ac:dyDescent="0.25">
      <c r="A35" s="32">
        <v>21</v>
      </c>
      <c r="B35" s="33" t="s">
        <v>58</v>
      </c>
      <c r="C35" s="34">
        <v>10</v>
      </c>
      <c r="D35" s="16"/>
      <c r="E35" s="35">
        <f t="shared" si="1"/>
        <v>0</v>
      </c>
      <c r="F35" s="36">
        <f t="shared" si="2"/>
        <v>0</v>
      </c>
      <c r="G35" s="37">
        <f t="shared" si="3"/>
        <v>10.8</v>
      </c>
      <c r="H35" s="16"/>
      <c r="I35" s="35">
        <f t="shared" si="4"/>
        <v>0</v>
      </c>
      <c r="J35" s="36">
        <f t="shared" si="12"/>
        <v>0</v>
      </c>
      <c r="K35" s="37">
        <f t="shared" si="5"/>
        <v>11.664000000000001</v>
      </c>
      <c r="L35" s="16"/>
      <c r="M35" s="35">
        <f t="shared" si="6"/>
        <v>0</v>
      </c>
      <c r="N35" s="36">
        <f t="shared" si="7"/>
        <v>0</v>
      </c>
      <c r="O35" s="37">
        <f t="shared" si="13"/>
        <v>12.713760000000002</v>
      </c>
      <c r="P35" s="16"/>
      <c r="Q35" s="35">
        <f t="shared" si="8"/>
        <v>0</v>
      </c>
      <c r="R35" s="36">
        <f t="shared" si="9"/>
        <v>0</v>
      </c>
      <c r="S35" s="37">
        <f t="shared" si="0"/>
        <v>13.730860800000004</v>
      </c>
      <c r="T35" s="16"/>
      <c r="U35" s="35">
        <f t="shared" si="10"/>
        <v>0</v>
      </c>
      <c r="V35" s="36">
        <f t="shared" si="11"/>
        <v>0</v>
      </c>
    </row>
    <row r="36" spans="1:22" ht="42.6" customHeight="1" x14ac:dyDescent="0.25">
      <c r="A36" s="32">
        <v>22</v>
      </c>
      <c r="B36" s="38" t="s">
        <v>59</v>
      </c>
      <c r="C36" s="34">
        <v>1</v>
      </c>
      <c r="D36" s="16"/>
      <c r="E36" s="35">
        <f t="shared" si="1"/>
        <v>0</v>
      </c>
      <c r="F36" s="36">
        <f t="shared" si="2"/>
        <v>0</v>
      </c>
      <c r="G36" s="37">
        <f t="shared" si="3"/>
        <v>1.08</v>
      </c>
      <c r="H36" s="16"/>
      <c r="I36" s="35">
        <f t="shared" si="4"/>
        <v>0</v>
      </c>
      <c r="J36" s="36">
        <f t="shared" si="12"/>
        <v>0</v>
      </c>
      <c r="K36" s="34">
        <v>1</v>
      </c>
      <c r="L36" s="16"/>
      <c r="M36" s="35">
        <f t="shared" si="6"/>
        <v>0</v>
      </c>
      <c r="N36" s="36">
        <f t="shared" si="7"/>
        <v>0</v>
      </c>
      <c r="O36" s="37">
        <f t="shared" si="13"/>
        <v>1.0900000000000001</v>
      </c>
      <c r="P36" s="16"/>
      <c r="Q36" s="35">
        <f t="shared" si="8"/>
        <v>0</v>
      </c>
      <c r="R36" s="36">
        <f t="shared" si="9"/>
        <v>0</v>
      </c>
      <c r="S36" s="34">
        <v>1</v>
      </c>
      <c r="T36" s="16"/>
      <c r="U36" s="35">
        <f t="shared" si="10"/>
        <v>0</v>
      </c>
      <c r="V36" s="36">
        <f t="shared" si="11"/>
        <v>0</v>
      </c>
    </row>
    <row r="37" spans="1:22" ht="42.6" customHeight="1" x14ac:dyDescent="0.25">
      <c r="A37" s="32">
        <v>23</v>
      </c>
      <c r="B37" s="31" t="s">
        <v>60</v>
      </c>
      <c r="C37" s="34">
        <v>2500</v>
      </c>
      <c r="D37" s="17"/>
      <c r="E37" s="35">
        <f t="shared" si="1"/>
        <v>0</v>
      </c>
      <c r="F37" s="39">
        <f t="shared" si="2"/>
        <v>0</v>
      </c>
      <c r="G37" s="37">
        <f t="shared" si="3"/>
        <v>2700</v>
      </c>
      <c r="H37" s="17"/>
      <c r="I37" s="35">
        <f t="shared" si="4"/>
        <v>0</v>
      </c>
      <c r="J37" s="36">
        <f t="shared" si="12"/>
        <v>0</v>
      </c>
      <c r="K37" s="34">
        <v>2500</v>
      </c>
      <c r="L37" s="17"/>
      <c r="M37" s="35">
        <f t="shared" si="6"/>
        <v>0</v>
      </c>
      <c r="N37" s="36">
        <f t="shared" si="7"/>
        <v>0</v>
      </c>
      <c r="O37" s="37">
        <f t="shared" si="13"/>
        <v>2725</v>
      </c>
      <c r="P37" s="17"/>
      <c r="Q37" s="35">
        <f t="shared" si="8"/>
        <v>0</v>
      </c>
      <c r="R37" s="36">
        <f t="shared" si="9"/>
        <v>0</v>
      </c>
      <c r="S37" s="34">
        <v>2500</v>
      </c>
      <c r="T37" s="17"/>
      <c r="U37" s="35">
        <f t="shared" si="10"/>
        <v>0</v>
      </c>
      <c r="V37" s="36">
        <f t="shared" si="11"/>
        <v>0</v>
      </c>
    </row>
    <row r="38" spans="1:22" ht="42.6" customHeight="1" x14ac:dyDescent="0.25">
      <c r="A38" s="32">
        <v>24</v>
      </c>
      <c r="B38" s="33" t="s">
        <v>61</v>
      </c>
      <c r="C38" s="34">
        <v>40</v>
      </c>
      <c r="D38" s="16"/>
      <c r="E38" s="35">
        <f t="shared" si="1"/>
        <v>0</v>
      </c>
      <c r="F38" s="36">
        <f t="shared" si="2"/>
        <v>0</v>
      </c>
      <c r="G38" s="37">
        <f t="shared" si="3"/>
        <v>43.2</v>
      </c>
      <c r="H38" s="16"/>
      <c r="I38" s="35">
        <f t="shared" si="4"/>
        <v>0</v>
      </c>
      <c r="J38" s="36">
        <f t="shared" si="12"/>
        <v>0</v>
      </c>
      <c r="K38" s="34">
        <v>60</v>
      </c>
      <c r="L38" s="16"/>
      <c r="M38" s="35">
        <f t="shared" si="6"/>
        <v>0</v>
      </c>
      <c r="N38" s="36">
        <f t="shared" si="7"/>
        <v>0</v>
      </c>
      <c r="O38" s="37">
        <f t="shared" si="13"/>
        <v>65.400000000000006</v>
      </c>
      <c r="P38" s="16"/>
      <c r="Q38" s="35">
        <f t="shared" si="8"/>
        <v>0</v>
      </c>
      <c r="R38" s="36">
        <f t="shared" si="9"/>
        <v>0</v>
      </c>
      <c r="S38" s="34">
        <v>60</v>
      </c>
      <c r="T38" s="16"/>
      <c r="U38" s="35">
        <f t="shared" si="10"/>
        <v>0</v>
      </c>
      <c r="V38" s="36">
        <f t="shared" si="11"/>
        <v>0</v>
      </c>
    </row>
    <row r="39" spans="1:22" ht="42.6" customHeight="1" x14ac:dyDescent="0.25">
      <c r="A39" s="32">
        <v>25</v>
      </c>
      <c r="B39" s="33" t="s">
        <v>62</v>
      </c>
      <c r="C39" s="34">
        <v>250</v>
      </c>
      <c r="D39" s="16"/>
      <c r="E39" s="35">
        <f t="shared" si="1"/>
        <v>0</v>
      </c>
      <c r="F39" s="36">
        <f t="shared" si="2"/>
        <v>0</v>
      </c>
      <c r="G39" s="37">
        <f t="shared" si="3"/>
        <v>270</v>
      </c>
      <c r="H39" s="16"/>
      <c r="I39" s="35">
        <f t="shared" si="4"/>
        <v>0</v>
      </c>
      <c r="J39" s="36">
        <f t="shared" si="12"/>
        <v>0</v>
      </c>
      <c r="K39" s="34">
        <v>250</v>
      </c>
      <c r="L39" s="16"/>
      <c r="M39" s="35">
        <f t="shared" si="6"/>
        <v>0</v>
      </c>
      <c r="N39" s="36">
        <f t="shared" si="7"/>
        <v>0</v>
      </c>
      <c r="O39" s="37">
        <f t="shared" si="13"/>
        <v>272.5</v>
      </c>
      <c r="P39" s="16"/>
      <c r="Q39" s="35">
        <f t="shared" si="8"/>
        <v>0</v>
      </c>
      <c r="R39" s="36">
        <f t="shared" si="9"/>
        <v>0</v>
      </c>
      <c r="S39" s="34">
        <v>250</v>
      </c>
      <c r="T39" s="16"/>
      <c r="U39" s="35">
        <f t="shared" si="10"/>
        <v>0</v>
      </c>
      <c r="V39" s="36">
        <f t="shared" si="11"/>
        <v>0</v>
      </c>
    </row>
    <row r="40" spans="1:22" ht="42.6" customHeight="1" x14ac:dyDescent="0.25">
      <c r="A40" s="32">
        <v>26</v>
      </c>
      <c r="B40" s="33" t="s">
        <v>63</v>
      </c>
      <c r="C40" s="34">
        <v>250</v>
      </c>
      <c r="D40" s="16"/>
      <c r="E40" s="35">
        <f t="shared" si="1"/>
        <v>0</v>
      </c>
      <c r="F40" s="36">
        <f t="shared" si="2"/>
        <v>0</v>
      </c>
      <c r="G40" s="37">
        <f t="shared" si="3"/>
        <v>270</v>
      </c>
      <c r="H40" s="16"/>
      <c r="I40" s="35">
        <f t="shared" si="4"/>
        <v>0</v>
      </c>
      <c r="J40" s="36">
        <f t="shared" si="12"/>
        <v>0</v>
      </c>
      <c r="K40" s="34">
        <v>250</v>
      </c>
      <c r="L40" s="16"/>
      <c r="M40" s="35">
        <f t="shared" si="6"/>
        <v>0</v>
      </c>
      <c r="N40" s="36">
        <f t="shared" si="7"/>
        <v>0</v>
      </c>
      <c r="O40" s="37">
        <f t="shared" si="13"/>
        <v>272.5</v>
      </c>
      <c r="P40" s="16"/>
      <c r="Q40" s="35">
        <f t="shared" si="8"/>
        <v>0</v>
      </c>
      <c r="R40" s="36">
        <f t="shared" si="9"/>
        <v>0</v>
      </c>
      <c r="S40" s="34">
        <v>250</v>
      </c>
      <c r="T40" s="16"/>
      <c r="U40" s="35">
        <f t="shared" si="10"/>
        <v>0</v>
      </c>
      <c r="V40" s="36">
        <f t="shared" si="11"/>
        <v>0</v>
      </c>
    </row>
    <row r="41" spans="1:22" ht="42.6" customHeight="1" x14ac:dyDescent="0.25">
      <c r="A41" s="32">
        <v>27</v>
      </c>
      <c r="B41" s="33" t="s">
        <v>64</v>
      </c>
      <c r="C41" s="34">
        <v>50</v>
      </c>
      <c r="D41" s="16"/>
      <c r="E41" s="35">
        <f t="shared" si="1"/>
        <v>0</v>
      </c>
      <c r="F41" s="36">
        <f t="shared" si="2"/>
        <v>0</v>
      </c>
      <c r="G41" s="37">
        <f t="shared" si="3"/>
        <v>54</v>
      </c>
      <c r="H41" s="16"/>
      <c r="I41" s="35">
        <f t="shared" si="4"/>
        <v>0</v>
      </c>
      <c r="J41" s="36">
        <f t="shared" si="12"/>
        <v>0</v>
      </c>
      <c r="K41" s="34">
        <v>50</v>
      </c>
      <c r="L41" s="16"/>
      <c r="M41" s="35">
        <f t="shared" si="6"/>
        <v>0</v>
      </c>
      <c r="N41" s="36">
        <f t="shared" si="7"/>
        <v>0</v>
      </c>
      <c r="O41" s="37">
        <f t="shared" si="13"/>
        <v>54.500000000000007</v>
      </c>
      <c r="P41" s="16"/>
      <c r="Q41" s="35">
        <f t="shared" si="8"/>
        <v>0</v>
      </c>
      <c r="R41" s="36">
        <f t="shared" si="9"/>
        <v>0</v>
      </c>
      <c r="S41" s="34">
        <v>50</v>
      </c>
      <c r="T41" s="16"/>
      <c r="U41" s="35">
        <f t="shared" si="10"/>
        <v>0</v>
      </c>
      <c r="V41" s="36">
        <f t="shared" si="11"/>
        <v>0</v>
      </c>
    </row>
    <row r="42" spans="1:22" ht="42.6" customHeight="1" x14ac:dyDescent="0.25">
      <c r="A42" s="32">
        <v>28</v>
      </c>
      <c r="B42" s="33" t="s">
        <v>65</v>
      </c>
      <c r="C42" s="34">
        <v>6</v>
      </c>
      <c r="D42" s="16"/>
      <c r="E42" s="35">
        <f t="shared" si="1"/>
        <v>0</v>
      </c>
      <c r="F42" s="36">
        <f t="shared" si="2"/>
        <v>0</v>
      </c>
      <c r="G42" s="37">
        <f t="shared" si="3"/>
        <v>6.48</v>
      </c>
      <c r="H42" s="16"/>
      <c r="I42" s="35">
        <f t="shared" si="4"/>
        <v>0</v>
      </c>
      <c r="J42" s="36">
        <f t="shared" si="12"/>
        <v>0</v>
      </c>
      <c r="K42" s="34">
        <v>12</v>
      </c>
      <c r="L42" s="16"/>
      <c r="M42" s="35">
        <f t="shared" si="6"/>
        <v>0</v>
      </c>
      <c r="N42" s="36">
        <f t="shared" si="7"/>
        <v>0</v>
      </c>
      <c r="O42" s="34">
        <v>12</v>
      </c>
      <c r="P42" s="16"/>
      <c r="Q42" s="35">
        <f t="shared" si="8"/>
        <v>0</v>
      </c>
      <c r="R42" s="36">
        <f t="shared" si="9"/>
        <v>0</v>
      </c>
      <c r="S42" s="34">
        <v>12</v>
      </c>
      <c r="T42" s="16"/>
      <c r="U42" s="35">
        <f t="shared" si="10"/>
        <v>0</v>
      </c>
      <c r="V42" s="36">
        <f t="shared" si="11"/>
        <v>0</v>
      </c>
    </row>
    <row r="43" spans="1:22" ht="42.6" customHeight="1" x14ac:dyDescent="0.25">
      <c r="A43" s="32">
        <v>29</v>
      </c>
      <c r="B43" s="33" t="s">
        <v>66</v>
      </c>
      <c r="C43" s="34">
        <v>12</v>
      </c>
      <c r="D43" s="16"/>
      <c r="E43" s="35">
        <f t="shared" si="1"/>
        <v>0</v>
      </c>
      <c r="F43" s="36">
        <f t="shared" si="2"/>
        <v>0</v>
      </c>
      <c r="G43" s="37">
        <v>12</v>
      </c>
      <c r="H43" s="16"/>
      <c r="I43" s="35">
        <f t="shared" si="4"/>
        <v>0</v>
      </c>
      <c r="J43" s="36">
        <f t="shared" si="12"/>
        <v>0</v>
      </c>
      <c r="K43" s="34">
        <v>12</v>
      </c>
      <c r="L43" s="16"/>
      <c r="M43" s="35">
        <f t="shared" si="6"/>
        <v>0</v>
      </c>
      <c r="N43" s="36">
        <f t="shared" si="7"/>
        <v>0</v>
      </c>
      <c r="O43" s="34">
        <v>12</v>
      </c>
      <c r="P43" s="16"/>
      <c r="Q43" s="35">
        <f t="shared" si="8"/>
        <v>0</v>
      </c>
      <c r="R43" s="36">
        <f t="shared" si="9"/>
        <v>0</v>
      </c>
      <c r="S43" s="34">
        <v>12</v>
      </c>
      <c r="T43" s="16"/>
      <c r="U43" s="35">
        <f t="shared" si="10"/>
        <v>0</v>
      </c>
      <c r="V43" s="36">
        <f t="shared" si="11"/>
        <v>0</v>
      </c>
    </row>
    <row r="44" spans="1:22" ht="42.6" customHeight="1" x14ac:dyDescent="0.25">
      <c r="A44" s="32">
        <v>30</v>
      </c>
      <c r="B44" s="33" t="s">
        <v>67</v>
      </c>
      <c r="C44" s="34">
        <v>12</v>
      </c>
      <c r="D44" s="16"/>
      <c r="E44" s="35">
        <f t="shared" si="1"/>
        <v>0</v>
      </c>
      <c r="F44" s="36">
        <f t="shared" si="2"/>
        <v>0</v>
      </c>
      <c r="G44" s="37">
        <v>12</v>
      </c>
      <c r="H44" s="16"/>
      <c r="I44" s="35">
        <f t="shared" si="4"/>
        <v>0</v>
      </c>
      <c r="J44" s="36">
        <f t="shared" si="12"/>
        <v>0</v>
      </c>
      <c r="K44" s="34">
        <v>12</v>
      </c>
      <c r="L44" s="16"/>
      <c r="M44" s="35">
        <f t="shared" si="6"/>
        <v>0</v>
      </c>
      <c r="N44" s="36">
        <f t="shared" si="7"/>
        <v>0</v>
      </c>
      <c r="O44" s="34">
        <v>12</v>
      </c>
      <c r="P44" s="16"/>
      <c r="Q44" s="35">
        <f t="shared" si="8"/>
        <v>0</v>
      </c>
      <c r="R44" s="36">
        <f t="shared" si="9"/>
        <v>0</v>
      </c>
      <c r="S44" s="34">
        <v>12</v>
      </c>
      <c r="T44" s="16"/>
      <c r="U44" s="35">
        <f t="shared" si="10"/>
        <v>0</v>
      </c>
      <c r="V44" s="36">
        <f t="shared" si="11"/>
        <v>0</v>
      </c>
    </row>
    <row r="45" spans="1:22" ht="42.6" customHeight="1" x14ac:dyDescent="0.25">
      <c r="A45" s="32">
        <v>31</v>
      </c>
      <c r="B45" s="33" t="s">
        <v>68</v>
      </c>
      <c r="C45" s="34">
        <v>12</v>
      </c>
      <c r="D45" s="16"/>
      <c r="E45" s="35">
        <f t="shared" si="1"/>
        <v>0</v>
      </c>
      <c r="F45" s="36">
        <f t="shared" si="2"/>
        <v>0</v>
      </c>
      <c r="G45" s="37">
        <v>12</v>
      </c>
      <c r="H45" s="16"/>
      <c r="I45" s="35">
        <f t="shared" si="4"/>
        <v>0</v>
      </c>
      <c r="J45" s="36">
        <f t="shared" si="12"/>
        <v>0</v>
      </c>
      <c r="K45" s="34">
        <v>12</v>
      </c>
      <c r="L45" s="16"/>
      <c r="M45" s="35">
        <f t="shared" si="6"/>
        <v>0</v>
      </c>
      <c r="N45" s="36">
        <f t="shared" si="7"/>
        <v>0</v>
      </c>
      <c r="O45" s="34">
        <v>12</v>
      </c>
      <c r="P45" s="16"/>
      <c r="Q45" s="35">
        <f t="shared" si="8"/>
        <v>0</v>
      </c>
      <c r="R45" s="36">
        <f t="shared" si="9"/>
        <v>0</v>
      </c>
      <c r="S45" s="34">
        <v>12</v>
      </c>
      <c r="T45" s="16"/>
      <c r="U45" s="35">
        <f t="shared" si="10"/>
        <v>0</v>
      </c>
      <c r="V45" s="36">
        <f t="shared" si="11"/>
        <v>0</v>
      </c>
    </row>
    <row r="46" spans="1:22" ht="42.6" customHeight="1" x14ac:dyDescent="0.25">
      <c r="A46" s="32">
        <v>32</v>
      </c>
      <c r="B46" s="33" t="s">
        <v>103</v>
      </c>
      <c r="C46" s="34">
        <v>1</v>
      </c>
      <c r="D46" s="16"/>
      <c r="E46" s="35">
        <f t="shared" ref="E46:E48" si="14">D46*1.15</f>
        <v>0</v>
      </c>
      <c r="F46" s="36">
        <f t="shared" ref="F46:F48" si="15">E46*C46</f>
        <v>0</v>
      </c>
      <c r="G46" s="37">
        <v>1</v>
      </c>
      <c r="H46" s="16"/>
      <c r="I46" s="35">
        <f t="shared" ref="I46:I48" si="16">H46*1.15</f>
        <v>0</v>
      </c>
      <c r="J46" s="36">
        <f t="shared" ref="J46:J48" si="17">I46*G46</f>
        <v>0</v>
      </c>
      <c r="K46" s="34">
        <v>1</v>
      </c>
      <c r="L46" s="16"/>
      <c r="M46" s="35">
        <f t="shared" ref="M46:M48" si="18">L46*1.15</f>
        <v>0</v>
      </c>
      <c r="N46" s="36">
        <f t="shared" ref="N46:N48" si="19">M46*K46</f>
        <v>0</v>
      </c>
      <c r="O46" s="34">
        <v>1</v>
      </c>
      <c r="P46" s="16"/>
      <c r="Q46" s="35">
        <f t="shared" ref="Q46:Q48" si="20">P46*1.15</f>
        <v>0</v>
      </c>
      <c r="R46" s="36">
        <f t="shared" ref="R46:R48" si="21">Q46*O46</f>
        <v>0</v>
      </c>
      <c r="S46" s="34">
        <v>1</v>
      </c>
      <c r="T46" s="16"/>
      <c r="U46" s="35">
        <f t="shared" si="10"/>
        <v>0</v>
      </c>
      <c r="V46" s="36">
        <f t="shared" si="11"/>
        <v>0</v>
      </c>
    </row>
    <row r="47" spans="1:22" ht="42.6" customHeight="1" x14ac:dyDescent="0.25">
      <c r="A47" s="32">
        <v>33</v>
      </c>
      <c r="B47" s="18" t="s">
        <v>104</v>
      </c>
      <c r="C47" s="34">
        <v>1</v>
      </c>
      <c r="D47" s="16"/>
      <c r="E47" s="35">
        <f t="shared" si="14"/>
        <v>0</v>
      </c>
      <c r="F47" s="36">
        <f t="shared" si="15"/>
        <v>0</v>
      </c>
      <c r="G47" s="37">
        <v>1</v>
      </c>
      <c r="H47" s="16"/>
      <c r="I47" s="35">
        <f t="shared" si="16"/>
        <v>0</v>
      </c>
      <c r="J47" s="36">
        <f t="shared" si="17"/>
        <v>0</v>
      </c>
      <c r="K47" s="34">
        <v>1</v>
      </c>
      <c r="L47" s="16"/>
      <c r="M47" s="35">
        <f t="shared" si="18"/>
        <v>0</v>
      </c>
      <c r="N47" s="36">
        <f t="shared" si="19"/>
        <v>0</v>
      </c>
      <c r="O47" s="34">
        <v>1</v>
      </c>
      <c r="P47" s="16"/>
      <c r="Q47" s="35">
        <f t="shared" si="20"/>
        <v>0</v>
      </c>
      <c r="R47" s="36">
        <f t="shared" si="21"/>
        <v>0</v>
      </c>
      <c r="S47" s="34">
        <v>1</v>
      </c>
      <c r="T47" s="16"/>
      <c r="U47" s="35">
        <f t="shared" si="10"/>
        <v>0</v>
      </c>
      <c r="V47" s="36">
        <f t="shared" si="11"/>
        <v>0</v>
      </c>
    </row>
    <row r="48" spans="1:22" ht="42.6" customHeight="1" thickBot="1" x14ac:dyDescent="0.3">
      <c r="A48" s="32">
        <v>34</v>
      </c>
      <c r="B48" s="18" t="s">
        <v>104</v>
      </c>
      <c r="C48" s="34">
        <v>1</v>
      </c>
      <c r="D48" s="16"/>
      <c r="E48" s="35">
        <f t="shared" si="14"/>
        <v>0</v>
      </c>
      <c r="F48" s="36">
        <f t="shared" si="15"/>
        <v>0</v>
      </c>
      <c r="G48" s="37">
        <v>1</v>
      </c>
      <c r="H48" s="16"/>
      <c r="I48" s="35">
        <f t="shared" si="16"/>
        <v>0</v>
      </c>
      <c r="J48" s="36">
        <f t="shared" si="17"/>
        <v>0</v>
      </c>
      <c r="K48" s="34">
        <v>1</v>
      </c>
      <c r="L48" s="16"/>
      <c r="M48" s="35">
        <f t="shared" si="18"/>
        <v>0</v>
      </c>
      <c r="N48" s="36">
        <f t="shared" si="19"/>
        <v>0</v>
      </c>
      <c r="O48" s="34">
        <v>1</v>
      </c>
      <c r="P48" s="16"/>
      <c r="Q48" s="35">
        <f t="shared" si="20"/>
        <v>0</v>
      </c>
      <c r="R48" s="36">
        <f t="shared" si="21"/>
        <v>0</v>
      </c>
      <c r="S48" s="34">
        <v>1</v>
      </c>
      <c r="T48" s="16"/>
      <c r="U48" s="35">
        <f t="shared" si="10"/>
        <v>0</v>
      </c>
      <c r="V48" s="36">
        <f t="shared" si="11"/>
        <v>0</v>
      </c>
    </row>
    <row r="49" spans="1:22" s="46" customFormat="1" ht="42.6" customHeight="1" thickBot="1" x14ac:dyDescent="0.3">
      <c r="A49" s="40"/>
      <c r="B49" s="41" t="s">
        <v>69</v>
      </c>
      <c r="C49" s="42">
        <f>SUM(C15:C48)</f>
        <v>13421</v>
      </c>
      <c r="D49" s="43"/>
      <c r="E49" s="43"/>
      <c r="F49" s="44">
        <f>SUM(F15:F48)</f>
        <v>0</v>
      </c>
      <c r="G49" s="45">
        <f>SUM(G15:G48)</f>
        <v>14491.56</v>
      </c>
      <c r="H49" s="43"/>
      <c r="I49" s="43"/>
      <c r="J49" s="44">
        <f>SUM(J15:J48)</f>
        <v>0</v>
      </c>
      <c r="K49" s="45">
        <f>SUM(K15:K48)</f>
        <v>15158.424000000003</v>
      </c>
      <c r="L49" s="43"/>
      <c r="M49" s="43"/>
      <c r="N49" s="44">
        <f>SUM(N15:N48)</f>
        <v>0</v>
      </c>
      <c r="O49" s="45">
        <f>SUM(O15:O48)</f>
        <v>16496.770560000001</v>
      </c>
      <c r="P49" s="43"/>
      <c r="Q49" s="43"/>
      <c r="R49" s="44">
        <f>SUM(R15:R48)</f>
        <v>0</v>
      </c>
      <c r="S49" s="45">
        <f>SUM(S15:S48)</f>
        <v>17261.163004800004</v>
      </c>
      <c r="T49" s="43"/>
      <c r="U49" s="43"/>
      <c r="V49" s="44">
        <f>SUM(V15:V48)</f>
        <v>0</v>
      </c>
    </row>
    <row r="50" spans="1:22" ht="36" customHeight="1" thickBot="1" x14ac:dyDescent="0.3">
      <c r="A50" s="114" t="s">
        <v>70</v>
      </c>
      <c r="B50" s="115"/>
      <c r="C50" s="47"/>
      <c r="D50" s="48" t="s">
        <v>71</v>
      </c>
      <c r="E50" s="49">
        <v>1</v>
      </c>
      <c r="F50" s="50">
        <f>F49*E50</f>
        <v>0</v>
      </c>
      <c r="G50" s="47"/>
      <c r="H50" s="48" t="s">
        <v>71</v>
      </c>
      <c r="I50" s="49">
        <v>1</v>
      </c>
      <c r="J50" s="50">
        <f>J49*I50</f>
        <v>0</v>
      </c>
      <c r="K50" s="47"/>
      <c r="L50" s="48" t="s">
        <v>71</v>
      </c>
      <c r="M50" s="49">
        <v>1</v>
      </c>
      <c r="N50" s="50">
        <f>N49*M50</f>
        <v>0</v>
      </c>
      <c r="O50" s="47"/>
      <c r="P50" s="48" t="s">
        <v>71</v>
      </c>
      <c r="Q50" s="49">
        <v>1</v>
      </c>
      <c r="R50" s="50">
        <f>R49*Q50</f>
        <v>0</v>
      </c>
      <c r="S50" s="47"/>
      <c r="T50" s="48" t="s">
        <v>71</v>
      </c>
      <c r="U50" s="49">
        <v>1</v>
      </c>
      <c r="V50" s="50">
        <f>V49*U50</f>
        <v>0</v>
      </c>
    </row>
    <row r="51" spans="1:22" ht="36" customHeight="1" thickBot="1" x14ac:dyDescent="0.3">
      <c r="A51" s="116" t="s">
        <v>72</v>
      </c>
      <c r="B51" s="116"/>
      <c r="C51" s="116"/>
      <c r="E51" s="111">
        <f>F50</f>
        <v>0</v>
      </c>
      <c r="F51" s="111"/>
      <c r="G51" s="51"/>
      <c r="I51" s="105">
        <f>J50</f>
        <v>0</v>
      </c>
      <c r="J51" s="105"/>
      <c r="K51" s="51"/>
      <c r="M51" s="103">
        <f>N50</f>
        <v>0</v>
      </c>
      <c r="N51" s="104"/>
      <c r="O51" s="51"/>
      <c r="Q51" s="105">
        <f>R50</f>
        <v>0</v>
      </c>
      <c r="R51" s="105"/>
      <c r="S51" s="51"/>
      <c r="U51" s="103">
        <f>V50</f>
        <v>0</v>
      </c>
      <c r="V51" s="104"/>
    </row>
    <row r="52" spans="1:22" ht="36" customHeight="1" thickBot="1" x14ac:dyDescent="0.3">
      <c r="A52" s="112" t="s">
        <v>73</v>
      </c>
      <c r="B52" s="113"/>
      <c r="C52" s="113"/>
      <c r="D52" s="113"/>
      <c r="E52" s="52">
        <f>E51+I51+M51+Q51+U51</f>
        <v>0</v>
      </c>
      <c r="F52" s="53"/>
      <c r="G52" s="53"/>
      <c r="H52" s="20"/>
      <c r="I52" s="54"/>
      <c r="J52" s="21"/>
      <c r="K52" s="55"/>
      <c r="L52" s="20"/>
      <c r="M52" s="54"/>
      <c r="N52" s="21"/>
      <c r="O52" s="55"/>
      <c r="P52" s="20"/>
      <c r="Q52" s="54"/>
      <c r="R52" s="21"/>
      <c r="S52" s="55"/>
      <c r="T52" s="20"/>
      <c r="U52" s="54"/>
      <c r="V52" s="21"/>
    </row>
    <row r="53" spans="1:22" ht="36" customHeight="1" thickBot="1" x14ac:dyDescent="0.3">
      <c r="A53" s="56"/>
      <c r="B53" s="56"/>
      <c r="C53" s="57"/>
      <c r="D53" s="57"/>
      <c r="E53" s="53"/>
      <c r="F53" s="53"/>
      <c r="G53" s="53"/>
      <c r="H53" s="20"/>
      <c r="I53" s="54"/>
      <c r="J53" s="21"/>
      <c r="K53" s="55"/>
      <c r="L53" s="20"/>
      <c r="M53" s="54"/>
      <c r="N53" s="21"/>
      <c r="O53" s="55"/>
      <c r="P53" s="20"/>
      <c r="Q53" s="54"/>
      <c r="R53" s="21"/>
      <c r="S53" s="55"/>
      <c r="T53" s="20"/>
      <c r="U53" s="54"/>
      <c r="V53" s="21"/>
    </row>
    <row r="54" spans="1:22" ht="29.25" customHeight="1" thickBot="1" x14ac:dyDescent="0.3">
      <c r="A54" s="109" t="s">
        <v>74</v>
      </c>
      <c r="B54" s="110"/>
      <c r="C54" s="58"/>
      <c r="D54" s="99"/>
      <c r="E54" s="99"/>
      <c r="F54" s="28"/>
      <c r="G54" s="58"/>
      <c r="H54" s="99"/>
      <c r="I54" s="99"/>
      <c r="J54" s="28"/>
      <c r="K54" s="58"/>
      <c r="L54" s="99"/>
      <c r="M54" s="99"/>
      <c r="N54" s="28"/>
      <c r="O54" s="58"/>
      <c r="P54" s="99"/>
      <c r="Q54" s="99"/>
      <c r="R54" s="28"/>
      <c r="S54" s="58"/>
      <c r="T54" s="99"/>
      <c r="U54" s="99"/>
      <c r="V54" s="28"/>
    </row>
    <row r="55" spans="1:22" ht="28.2" thickBot="1" x14ac:dyDescent="0.3">
      <c r="A55" s="59" t="s">
        <v>75</v>
      </c>
      <c r="B55" s="60" t="s">
        <v>76</v>
      </c>
      <c r="C55" s="30" t="s">
        <v>77</v>
      </c>
      <c r="D55" s="97" t="s">
        <v>78</v>
      </c>
      <c r="E55" s="97"/>
      <c r="F55" s="97"/>
      <c r="G55" s="30" t="s">
        <v>77</v>
      </c>
      <c r="H55" s="97" t="s">
        <v>78</v>
      </c>
      <c r="I55" s="97"/>
      <c r="J55" s="97"/>
      <c r="K55" s="30" t="s">
        <v>77</v>
      </c>
      <c r="L55" s="97" t="s">
        <v>78</v>
      </c>
      <c r="M55" s="97"/>
      <c r="N55" s="97"/>
      <c r="O55" s="30" t="s">
        <v>77</v>
      </c>
      <c r="P55" s="97" t="s">
        <v>78</v>
      </c>
      <c r="Q55" s="97"/>
      <c r="R55" s="97"/>
      <c r="S55" s="30" t="s">
        <v>77</v>
      </c>
      <c r="T55" s="97" t="s">
        <v>78</v>
      </c>
      <c r="U55" s="97"/>
      <c r="V55" s="97"/>
    </row>
    <row r="56" spans="1:22" ht="43.5" customHeight="1" thickBot="1" x14ac:dyDescent="0.3">
      <c r="A56" s="61">
        <v>1</v>
      </c>
      <c r="B56" s="62" t="s">
        <v>79</v>
      </c>
      <c r="C56" s="19"/>
      <c r="D56" s="98"/>
      <c r="E56" s="98"/>
      <c r="F56" s="98"/>
      <c r="G56" s="19"/>
      <c r="H56" s="98"/>
      <c r="I56" s="98"/>
      <c r="J56" s="98"/>
      <c r="K56" s="19"/>
      <c r="L56" s="98"/>
      <c r="M56" s="98"/>
      <c r="N56" s="98"/>
      <c r="O56" s="19"/>
      <c r="P56" s="98"/>
      <c r="Q56" s="98"/>
      <c r="R56" s="98"/>
      <c r="S56" s="19"/>
      <c r="T56" s="98"/>
      <c r="U56" s="98"/>
      <c r="V56" s="98"/>
    </row>
    <row r="57" spans="1:22" x14ac:dyDescent="0.25">
      <c r="A57" s="24"/>
      <c r="B57" s="21"/>
      <c r="C57" s="21"/>
      <c r="D57" s="21"/>
      <c r="E57" s="21"/>
      <c r="F57" s="21"/>
      <c r="G57" s="21"/>
      <c r="H57" s="21"/>
      <c r="I57" s="21"/>
      <c r="J57" s="21"/>
      <c r="K57" s="21"/>
      <c r="L57" s="21"/>
      <c r="M57" s="21"/>
      <c r="N57" s="21"/>
      <c r="O57" s="21"/>
      <c r="P57" s="21"/>
      <c r="Q57" s="21"/>
      <c r="R57" s="21"/>
      <c r="S57" s="21"/>
      <c r="T57" s="21"/>
      <c r="U57" s="21"/>
      <c r="V57" s="21"/>
    </row>
    <row r="58" spans="1:22" ht="14.4" thickBot="1" x14ac:dyDescent="0.3">
      <c r="A58" s="63"/>
      <c r="B58" s="64"/>
      <c r="C58" s="64"/>
      <c r="D58" s="64"/>
      <c r="E58" s="64"/>
      <c r="F58" s="64"/>
      <c r="G58" s="64"/>
      <c r="H58" s="64"/>
      <c r="I58" s="64"/>
      <c r="J58" s="64"/>
      <c r="K58" s="64"/>
      <c r="L58" s="64"/>
      <c r="M58" s="64"/>
      <c r="N58" s="64"/>
      <c r="O58" s="64"/>
      <c r="P58" s="64"/>
      <c r="Q58" s="64"/>
      <c r="R58" s="64"/>
      <c r="S58" s="64"/>
      <c r="T58" s="64"/>
      <c r="U58" s="64"/>
      <c r="V58" s="64"/>
    </row>
    <row r="59" spans="1:22" ht="14.4" thickTop="1" x14ac:dyDescent="0.25"/>
  </sheetData>
  <sheetProtection algorithmName="SHA-512" hashValue="7p0oT9HTQmb2h6Xf5esAdh8uLaVtggubDtOhAfA9useKxVWFmz9sUtWJ9nxbZLqhBZM0hbp0TfUXl0qpvOQAZA==" saltValue="41EKoen2Wy2iktUDRdQuTQ==" spinCount="100000" sheet="1" objects="1" scenarios="1" selectLockedCells="1"/>
  <mergeCells count="51">
    <mergeCell ref="K12:K14"/>
    <mergeCell ref="O12:O14"/>
    <mergeCell ref="S12:S14"/>
    <mergeCell ref="A12:A14"/>
    <mergeCell ref="C1:F3"/>
    <mergeCell ref="C4:F4"/>
    <mergeCell ref="C7:F7"/>
    <mergeCell ref="C8:F8"/>
    <mergeCell ref="C9:F9"/>
    <mergeCell ref="D11:E11"/>
    <mergeCell ref="G12:G14"/>
    <mergeCell ref="D56:F56"/>
    <mergeCell ref="D13:F13"/>
    <mergeCell ref="D12:F12"/>
    <mergeCell ref="B12:B14"/>
    <mergeCell ref="C12:C14"/>
    <mergeCell ref="A54:B54"/>
    <mergeCell ref="E51:F51"/>
    <mergeCell ref="A52:D52"/>
    <mergeCell ref="A50:B50"/>
    <mergeCell ref="A51:C51"/>
    <mergeCell ref="H55:J55"/>
    <mergeCell ref="D54:E54"/>
    <mergeCell ref="D55:F55"/>
    <mergeCell ref="H56:J56"/>
    <mergeCell ref="L11:M11"/>
    <mergeCell ref="L13:N13"/>
    <mergeCell ref="M51:N51"/>
    <mergeCell ref="L54:M54"/>
    <mergeCell ref="L55:N55"/>
    <mergeCell ref="L56:N56"/>
    <mergeCell ref="H11:I11"/>
    <mergeCell ref="H13:J13"/>
    <mergeCell ref="I51:J51"/>
    <mergeCell ref="H54:I54"/>
    <mergeCell ref="L12:N12"/>
    <mergeCell ref="H12:J12"/>
    <mergeCell ref="P55:R55"/>
    <mergeCell ref="P56:R56"/>
    <mergeCell ref="T11:U11"/>
    <mergeCell ref="T13:V13"/>
    <mergeCell ref="U51:V51"/>
    <mergeCell ref="T54:U54"/>
    <mergeCell ref="T55:V55"/>
    <mergeCell ref="T56:V56"/>
    <mergeCell ref="P11:Q11"/>
    <mergeCell ref="P13:R13"/>
    <mergeCell ref="Q51:R51"/>
    <mergeCell ref="P54:Q54"/>
    <mergeCell ref="T12:V12"/>
    <mergeCell ref="P12:R12"/>
  </mergeCells>
  <printOptions horizontalCentered="1"/>
  <pageMargins left="0.51181102362204722" right="0.11811023622047245" top="0.74803149606299213" bottom="0.74803149606299213" header="0.31496062992125984" footer="0.31496062992125984"/>
  <pageSetup paperSize="9" scale="20"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43"/>
  <sheetViews>
    <sheetView view="pageBreakPreview" topLeftCell="A10" zoomScale="110" zoomScaleNormal="100" zoomScaleSheetLayoutView="110" workbookViewId="0">
      <selection activeCell="C11" sqref="C11:I11"/>
    </sheetView>
  </sheetViews>
  <sheetFormatPr defaultRowHeight="13.2" x14ac:dyDescent="0.25"/>
  <cols>
    <col min="1" max="1" width="25" customWidth="1"/>
    <col min="2" max="2" width="13.5546875" customWidth="1"/>
    <col min="5" max="5" width="13.88671875" customWidth="1"/>
    <col min="7" max="7" width="11.109375" customWidth="1"/>
    <col min="10" max="10" width="39.33203125" customWidth="1"/>
  </cols>
  <sheetData>
    <row r="1" spans="1:9" x14ac:dyDescent="0.25">
      <c r="A1" s="2"/>
      <c r="B1" s="3"/>
      <c r="C1" s="3"/>
      <c r="D1" s="3"/>
      <c r="E1" s="3"/>
      <c r="F1" s="3"/>
      <c r="G1" s="3"/>
      <c r="H1" s="3"/>
      <c r="I1" s="4"/>
    </row>
    <row r="2" spans="1:9" x14ac:dyDescent="0.25">
      <c r="A2" s="5"/>
      <c r="B2" s="6"/>
      <c r="C2" s="6"/>
      <c r="D2" s="6"/>
      <c r="E2" s="6"/>
      <c r="F2" s="6"/>
      <c r="G2" s="6"/>
      <c r="H2" s="6"/>
      <c r="I2" s="7"/>
    </row>
    <row r="3" spans="1:9" x14ac:dyDescent="0.25">
      <c r="A3" s="5"/>
      <c r="B3" s="6"/>
      <c r="C3" s="6"/>
      <c r="D3" s="6"/>
      <c r="E3" s="6"/>
      <c r="F3" s="6"/>
      <c r="G3" s="6"/>
      <c r="H3" s="6"/>
      <c r="I3" s="7"/>
    </row>
    <row r="4" spans="1:9" x14ac:dyDescent="0.25">
      <c r="A4" s="5"/>
      <c r="B4" s="6"/>
      <c r="C4" s="6"/>
      <c r="D4" s="6"/>
      <c r="E4" s="6"/>
      <c r="F4" s="6"/>
      <c r="G4" s="6"/>
      <c r="H4" s="6"/>
      <c r="I4" s="7"/>
    </row>
    <row r="5" spans="1:9" x14ac:dyDescent="0.25">
      <c r="A5" s="5"/>
      <c r="B5" s="6"/>
      <c r="C5" s="6"/>
      <c r="D5" s="6"/>
      <c r="E5" s="6"/>
      <c r="F5" s="6"/>
      <c r="G5" s="6"/>
      <c r="H5" s="6"/>
      <c r="I5" s="7"/>
    </row>
    <row r="6" spans="1:9" x14ac:dyDescent="0.25">
      <c r="A6" s="5"/>
      <c r="B6" s="6"/>
      <c r="C6" s="6"/>
      <c r="D6" s="6"/>
      <c r="E6" s="6"/>
      <c r="F6" s="6"/>
      <c r="G6" s="6"/>
      <c r="H6" s="6"/>
      <c r="I6" s="7"/>
    </row>
    <row r="7" spans="1:9" ht="13.8" thickBot="1" x14ac:dyDescent="0.3">
      <c r="A7" s="5"/>
      <c r="B7" s="6"/>
      <c r="C7" s="6"/>
      <c r="D7" s="6"/>
      <c r="E7" s="6"/>
      <c r="F7" s="6"/>
      <c r="G7" s="6"/>
      <c r="H7" s="6"/>
      <c r="I7" s="7"/>
    </row>
    <row r="8" spans="1:9" ht="24.6" customHeight="1" thickBot="1" x14ac:dyDescent="0.3">
      <c r="A8" s="156" t="s">
        <v>2</v>
      </c>
      <c r="B8" s="156"/>
      <c r="C8" s="160" t="str">
        <f>'COVER SHEET'!$E$17</f>
        <v>&lt;TENDERING INSTITUTION'S RFP /BID NO TO BE FILLED IN HERE&gt;</v>
      </c>
      <c r="D8" s="160"/>
      <c r="E8" s="160"/>
      <c r="F8" s="160"/>
      <c r="G8" s="160"/>
      <c r="H8" s="160"/>
      <c r="I8" s="160"/>
    </row>
    <row r="9" spans="1:9" ht="38.4" customHeight="1" thickBot="1" x14ac:dyDescent="0.3">
      <c r="A9" s="156" t="s">
        <v>4</v>
      </c>
      <c r="B9" s="156"/>
      <c r="C9" s="160" t="str">
        <f>'COVER SHEET'!$E$19</f>
        <v>THE PROVISION OF TRAVEL MANAGEMENT SERVICES FOR A PERIOD OF 60 MONTHS</v>
      </c>
      <c r="D9" s="160"/>
      <c r="E9" s="160"/>
      <c r="F9" s="160"/>
      <c r="G9" s="160"/>
      <c r="H9" s="160"/>
      <c r="I9" s="160"/>
    </row>
    <row r="10" spans="1:9" ht="22.5" customHeight="1" thickBot="1" x14ac:dyDescent="0.3">
      <c r="A10" s="156" t="s">
        <v>6</v>
      </c>
      <c r="B10" s="156"/>
      <c r="C10" s="160" t="str">
        <f>'COVER SHEET'!$E$21</f>
        <v>&lt;NAME OF BIDDER TO BE FILLED IN HERE&gt;</v>
      </c>
      <c r="D10" s="160"/>
      <c r="E10" s="160"/>
      <c r="F10" s="160"/>
      <c r="G10" s="160"/>
      <c r="H10" s="160"/>
      <c r="I10" s="160"/>
    </row>
    <row r="11" spans="1:9" ht="27.6" customHeight="1" thickBot="1" x14ac:dyDescent="0.3">
      <c r="A11" s="156" t="s">
        <v>102</v>
      </c>
      <c r="B11" s="156"/>
      <c r="C11" s="160" t="str">
        <f>'COVER SHEET'!$E$23</f>
        <v>&lt;CSD NUMBER OF BIDDER TO BE FILLED IN HERE&gt;</v>
      </c>
      <c r="D11" s="160"/>
      <c r="E11" s="160"/>
      <c r="F11" s="160"/>
      <c r="G11" s="160"/>
      <c r="H11" s="160"/>
      <c r="I11" s="160"/>
    </row>
    <row r="12" spans="1:9" x14ac:dyDescent="0.25">
      <c r="A12" s="5"/>
      <c r="B12" s="6"/>
      <c r="C12" s="6"/>
      <c r="D12" s="6"/>
      <c r="E12" s="6"/>
      <c r="F12" s="6"/>
      <c r="G12" s="6"/>
      <c r="H12" s="6"/>
      <c r="I12" s="7"/>
    </row>
    <row r="13" spans="1:9" x14ac:dyDescent="0.25">
      <c r="A13" s="5"/>
      <c r="B13" s="6"/>
      <c r="C13" s="6"/>
      <c r="D13" s="6"/>
      <c r="E13" s="6"/>
      <c r="F13" s="6"/>
      <c r="G13" s="6"/>
      <c r="H13" s="6"/>
      <c r="I13" s="7"/>
    </row>
    <row r="14" spans="1:9" x14ac:dyDescent="0.25">
      <c r="A14" s="5"/>
      <c r="B14" s="6"/>
      <c r="C14" s="6"/>
      <c r="D14" s="6"/>
      <c r="E14" s="6"/>
      <c r="F14" s="6"/>
      <c r="G14" s="6"/>
      <c r="H14" s="6"/>
      <c r="I14" s="7"/>
    </row>
    <row r="15" spans="1:9" ht="13.8" x14ac:dyDescent="0.25">
      <c r="A15" s="157" t="s">
        <v>80</v>
      </c>
      <c r="B15" s="158"/>
      <c r="C15" s="158"/>
      <c r="D15" s="158"/>
      <c r="E15" s="158"/>
      <c r="F15" s="158"/>
      <c r="G15" s="158"/>
      <c r="H15" s="158"/>
      <c r="I15" s="159"/>
    </row>
    <row r="16" spans="1:9" x14ac:dyDescent="0.25">
      <c r="A16" s="10" t="s">
        <v>81</v>
      </c>
      <c r="B16" s="6"/>
      <c r="C16" s="6"/>
      <c r="D16" s="6"/>
      <c r="E16" s="6"/>
      <c r="F16" s="6"/>
      <c r="G16" s="6"/>
      <c r="H16" s="6"/>
      <c r="I16" s="7"/>
    </row>
    <row r="17" spans="1:9" x14ac:dyDescent="0.25">
      <c r="A17" s="10"/>
      <c r="B17" s="6"/>
      <c r="C17" s="6"/>
      <c r="D17" s="6"/>
      <c r="E17" s="6"/>
      <c r="F17" s="6"/>
      <c r="G17" s="6"/>
      <c r="H17" s="6"/>
      <c r="I17" s="7"/>
    </row>
    <row r="18" spans="1:9" ht="54.75" customHeight="1" x14ac:dyDescent="0.25">
      <c r="A18" s="127" t="s">
        <v>82</v>
      </c>
      <c r="B18" s="148"/>
      <c r="C18" s="148"/>
      <c r="D18" s="148"/>
      <c r="E18" s="148"/>
      <c r="F18" s="148"/>
      <c r="G18" s="148"/>
      <c r="H18" s="148"/>
      <c r="I18" s="149"/>
    </row>
    <row r="19" spans="1:9" ht="13.8" thickBot="1" x14ac:dyDescent="0.3">
      <c r="A19" s="130"/>
      <c r="B19" s="125"/>
      <c r="C19" s="125"/>
      <c r="D19" s="125"/>
      <c r="E19" s="125"/>
      <c r="F19" s="125"/>
      <c r="G19" s="125"/>
      <c r="H19" s="125"/>
      <c r="I19" s="126"/>
    </row>
    <row r="20" spans="1:9" ht="17.399999999999999" customHeight="1" x14ac:dyDescent="0.25">
      <c r="A20" s="139" t="s">
        <v>85</v>
      </c>
      <c r="B20" s="140"/>
      <c r="C20" s="140"/>
      <c r="D20" s="140"/>
      <c r="E20" s="140"/>
      <c r="F20" s="140"/>
      <c r="G20" s="140"/>
      <c r="H20" s="140"/>
      <c r="I20" s="141"/>
    </row>
    <row r="21" spans="1:9" ht="28.5" customHeight="1" x14ac:dyDescent="0.3">
      <c r="A21" s="142">
        <f>'TRANSACTION FEE OFFSITE '!E52</f>
        <v>0</v>
      </c>
      <c r="B21" s="143"/>
      <c r="C21" s="144" t="s">
        <v>83</v>
      </c>
      <c r="D21" s="144"/>
      <c r="E21" s="145"/>
      <c r="F21" s="145"/>
      <c r="G21" s="145"/>
      <c r="H21" s="146"/>
      <c r="I21" s="147"/>
    </row>
    <row r="22" spans="1:9" x14ac:dyDescent="0.25">
      <c r="A22" s="153" t="s">
        <v>84</v>
      </c>
      <c r="B22" s="154"/>
      <c r="C22" s="154"/>
      <c r="D22" s="154"/>
      <c r="E22" s="154"/>
      <c r="F22" s="154"/>
      <c r="G22" s="154"/>
      <c r="H22" s="154"/>
      <c r="I22" s="155"/>
    </row>
    <row r="23" spans="1:9" ht="34.5" customHeight="1" thickBot="1" x14ac:dyDescent="0.3">
      <c r="A23" s="150"/>
      <c r="B23" s="151"/>
      <c r="C23" s="151"/>
      <c r="D23" s="151"/>
      <c r="E23" s="151"/>
      <c r="F23" s="151"/>
      <c r="G23" s="151"/>
      <c r="H23" s="151"/>
      <c r="I23" s="152"/>
    </row>
    <row r="24" spans="1:9" x14ac:dyDescent="0.25">
      <c r="A24" s="10"/>
      <c r="B24" s="14"/>
      <c r="C24" s="14"/>
      <c r="D24" s="14"/>
      <c r="E24" s="14"/>
      <c r="F24" s="14"/>
      <c r="G24" s="14"/>
      <c r="H24" s="14"/>
      <c r="I24" s="15"/>
    </row>
    <row r="25" spans="1:9" ht="39.6" customHeight="1" x14ac:dyDescent="0.25">
      <c r="A25" s="11"/>
      <c r="B25" s="12"/>
      <c r="C25" s="12"/>
      <c r="D25" s="12"/>
      <c r="E25" s="12"/>
      <c r="F25" s="12"/>
      <c r="G25" s="12"/>
      <c r="H25" s="12"/>
      <c r="I25" s="13"/>
    </row>
    <row r="26" spans="1:9" x14ac:dyDescent="0.25">
      <c r="A26" s="130"/>
      <c r="B26" s="125"/>
      <c r="C26" s="125"/>
      <c r="D26" s="125"/>
      <c r="E26" s="125"/>
      <c r="F26" s="125"/>
      <c r="G26" s="125"/>
      <c r="H26" s="125"/>
      <c r="I26" s="126"/>
    </row>
    <row r="27" spans="1:9" ht="39" customHeight="1" x14ac:dyDescent="0.25">
      <c r="A27" s="127" t="s">
        <v>98</v>
      </c>
      <c r="B27" s="148"/>
      <c r="C27" s="148"/>
      <c r="D27" s="148"/>
      <c r="E27" s="148"/>
      <c r="F27" s="148"/>
      <c r="G27" s="148"/>
      <c r="H27" s="148"/>
      <c r="I27" s="149"/>
    </row>
    <row r="28" spans="1:9" x14ac:dyDescent="0.25">
      <c r="A28" s="130"/>
      <c r="B28" s="125"/>
      <c r="C28" s="125"/>
      <c r="D28" s="125"/>
      <c r="E28" s="125"/>
      <c r="F28" s="125"/>
      <c r="G28" s="125"/>
      <c r="H28" s="125"/>
      <c r="I28" s="126"/>
    </row>
    <row r="29" spans="1:9" ht="27.75" customHeight="1" x14ac:dyDescent="0.25">
      <c r="A29" s="127" t="s">
        <v>99</v>
      </c>
      <c r="B29" s="128"/>
      <c r="C29" s="128"/>
      <c r="D29" s="128"/>
      <c r="E29" s="128"/>
      <c r="F29" s="128"/>
      <c r="G29" s="128"/>
      <c r="H29" s="128"/>
      <c r="I29" s="129"/>
    </row>
    <row r="30" spans="1:9" ht="10.5" customHeight="1" x14ac:dyDescent="0.25">
      <c r="A30" s="124"/>
      <c r="B30" s="125"/>
      <c r="C30" s="125"/>
      <c r="D30" s="125"/>
      <c r="E30" s="125"/>
      <c r="F30" s="125"/>
      <c r="G30" s="125"/>
      <c r="H30" s="125"/>
      <c r="I30" s="126"/>
    </row>
    <row r="31" spans="1:9" ht="38.25" customHeight="1" x14ac:dyDescent="0.25">
      <c r="A31" s="127" t="s">
        <v>86</v>
      </c>
      <c r="B31" s="128"/>
      <c r="C31" s="128"/>
      <c r="D31" s="128"/>
      <c r="E31" s="128"/>
      <c r="F31" s="128"/>
      <c r="G31" s="128"/>
      <c r="H31" s="128"/>
      <c r="I31" s="129"/>
    </row>
    <row r="32" spans="1:9" ht="13.8" thickBot="1" x14ac:dyDescent="0.3">
      <c r="A32" s="130"/>
      <c r="B32" s="125"/>
      <c r="C32" s="125"/>
      <c r="D32" s="125"/>
      <c r="E32" s="125"/>
      <c r="F32" s="125"/>
      <c r="G32" s="125"/>
      <c r="H32" s="125"/>
      <c r="I32" s="126"/>
    </row>
    <row r="33" spans="1:9" ht="41.25" customHeight="1" thickBot="1" x14ac:dyDescent="0.3">
      <c r="A33" s="121" t="s">
        <v>87</v>
      </c>
      <c r="B33" s="122"/>
      <c r="C33" s="123"/>
      <c r="D33" s="12"/>
      <c r="E33" s="121" t="s">
        <v>88</v>
      </c>
      <c r="F33" s="122"/>
      <c r="G33" s="122"/>
      <c r="H33" s="122"/>
      <c r="I33" s="123"/>
    </row>
    <row r="34" spans="1:9" ht="22.5" customHeight="1" x14ac:dyDescent="0.25">
      <c r="A34" s="124" t="s">
        <v>89</v>
      </c>
      <c r="B34" s="125"/>
      <c r="C34" s="125"/>
      <c r="D34" s="125"/>
      <c r="E34" s="125"/>
      <c r="F34" s="125"/>
      <c r="G34" s="125"/>
      <c r="H34" s="125"/>
      <c r="I34" s="126"/>
    </row>
    <row r="35" spans="1:9" ht="23.25" customHeight="1" x14ac:dyDescent="0.25">
      <c r="A35" s="124" t="s">
        <v>90</v>
      </c>
      <c r="B35" s="125"/>
      <c r="C35" s="125"/>
      <c r="D35" s="125"/>
      <c r="E35" s="125"/>
      <c r="F35" s="125"/>
      <c r="G35" s="125"/>
      <c r="H35" s="125"/>
      <c r="I35" s="126"/>
    </row>
    <row r="36" spans="1:9" x14ac:dyDescent="0.25">
      <c r="A36" s="130"/>
      <c r="B36" s="125"/>
      <c r="C36" s="125"/>
      <c r="D36" s="125"/>
      <c r="E36" s="125"/>
      <c r="F36" s="125"/>
      <c r="G36" s="125"/>
      <c r="H36" s="125"/>
      <c r="I36" s="126"/>
    </row>
    <row r="37" spans="1:9" x14ac:dyDescent="0.25">
      <c r="A37" s="134" t="s">
        <v>91</v>
      </c>
      <c r="B37" s="135"/>
      <c r="C37" s="135"/>
      <c r="D37" s="135"/>
      <c r="E37" s="135"/>
      <c r="F37" s="135"/>
      <c r="G37" s="135"/>
      <c r="H37" s="135"/>
      <c r="I37" s="136"/>
    </row>
    <row r="38" spans="1:9" x14ac:dyDescent="0.25">
      <c r="A38" s="130"/>
      <c r="B38" s="125"/>
      <c r="C38" s="125"/>
      <c r="D38" s="125"/>
      <c r="E38" s="125"/>
      <c r="F38" s="125"/>
      <c r="G38" s="125"/>
      <c r="H38" s="125"/>
      <c r="I38" s="126"/>
    </row>
    <row r="39" spans="1:9" x14ac:dyDescent="0.25">
      <c r="A39" s="124" t="s">
        <v>92</v>
      </c>
      <c r="B39" s="137"/>
      <c r="C39" s="137"/>
      <c r="D39" s="137"/>
      <c r="E39" s="137"/>
      <c r="F39" s="137"/>
      <c r="G39" s="137"/>
      <c r="H39" s="137"/>
      <c r="I39" s="138"/>
    </row>
    <row r="40" spans="1:9" x14ac:dyDescent="0.25">
      <c r="A40" s="124" t="s">
        <v>93</v>
      </c>
      <c r="B40" s="137"/>
      <c r="C40" s="137"/>
      <c r="D40" s="137"/>
      <c r="E40" s="137"/>
      <c r="F40" s="137"/>
      <c r="G40" s="137"/>
      <c r="H40" s="137"/>
      <c r="I40" s="138"/>
    </row>
    <row r="41" spans="1:9" x14ac:dyDescent="0.25">
      <c r="A41" s="124" t="s">
        <v>94</v>
      </c>
      <c r="B41" s="137"/>
      <c r="C41" s="137"/>
      <c r="D41" s="137"/>
      <c r="E41" s="137"/>
      <c r="F41" s="137"/>
      <c r="G41" s="137"/>
      <c r="H41" s="137"/>
      <c r="I41" s="138"/>
    </row>
    <row r="42" spans="1:9" x14ac:dyDescent="0.25">
      <c r="A42" s="124" t="s">
        <v>95</v>
      </c>
      <c r="B42" s="137"/>
      <c r="C42" s="137"/>
      <c r="D42" s="137"/>
      <c r="E42" s="137"/>
      <c r="F42" s="137"/>
      <c r="G42" s="137"/>
      <c r="H42" s="137"/>
      <c r="I42" s="138"/>
    </row>
    <row r="43" spans="1:9" ht="13.8" thickBot="1" x14ac:dyDescent="0.3">
      <c r="A43" s="131"/>
      <c r="B43" s="132"/>
      <c r="C43" s="132"/>
      <c r="D43" s="132"/>
      <c r="E43" s="132"/>
      <c r="F43" s="132"/>
      <c r="G43" s="132"/>
      <c r="H43" s="132"/>
      <c r="I43" s="133"/>
    </row>
  </sheetData>
  <mergeCells count="37">
    <mergeCell ref="A8:B8"/>
    <mergeCell ref="A9:B9"/>
    <mergeCell ref="A10:B10"/>
    <mergeCell ref="A15:I15"/>
    <mergeCell ref="A18:I18"/>
    <mergeCell ref="C8:I8"/>
    <mergeCell ref="C9:I9"/>
    <mergeCell ref="C10:I10"/>
    <mergeCell ref="A11:B11"/>
    <mergeCell ref="C11:I11"/>
    <mergeCell ref="A19:I19"/>
    <mergeCell ref="A20:I20"/>
    <mergeCell ref="A28:I28"/>
    <mergeCell ref="A29:I29"/>
    <mergeCell ref="A21:B21"/>
    <mergeCell ref="C21:D21"/>
    <mergeCell ref="E21:G21"/>
    <mergeCell ref="H21:I21"/>
    <mergeCell ref="A26:I26"/>
    <mergeCell ref="A27:I27"/>
    <mergeCell ref="A23:I23"/>
    <mergeCell ref="A22:I22"/>
    <mergeCell ref="A43:I43"/>
    <mergeCell ref="A34:I34"/>
    <mergeCell ref="A35:I35"/>
    <mergeCell ref="A36:I36"/>
    <mergeCell ref="A37:I37"/>
    <mergeCell ref="A38:I38"/>
    <mergeCell ref="A39:I39"/>
    <mergeCell ref="A40:I40"/>
    <mergeCell ref="A41:I41"/>
    <mergeCell ref="A42:I42"/>
    <mergeCell ref="A33:C33"/>
    <mergeCell ref="E33:I33"/>
    <mergeCell ref="A30:I30"/>
    <mergeCell ref="A31:I31"/>
    <mergeCell ref="A32:I32"/>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TRANSACTION FEE OFFSITE </vt:lpstr>
      <vt:lpstr>Price Declaration </vt:lpstr>
      <vt:lpstr>'COVER SHEET'!Print_Area</vt:lpstr>
      <vt:lpstr>'Price Declaration '!Print_Area</vt:lpstr>
    </vt:vector>
  </TitlesOfParts>
  <Manager/>
  <Company>SARS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Estelle Setan</dc:creator>
  <cp:keywords/>
  <dc:description/>
  <cp:lastModifiedBy>Sebola, Malesela</cp:lastModifiedBy>
  <cp:revision/>
  <dcterms:created xsi:type="dcterms:W3CDTF">2007-09-21T10:17:54Z</dcterms:created>
  <dcterms:modified xsi:type="dcterms:W3CDTF">2023-10-13T10:14:00Z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