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https://siuorgza-my.sharepoint.com/personal/mmaloma_siu_org_za1/Documents/2023-24/Insurance Matters/Tender - 2023/Question and Answers/"/>
    </mc:Choice>
  </mc:AlternateContent>
  <xr:revisionPtr revIDLastSave="0" documentId="8_{78C9E547-D3FD-4FE7-9E3F-BDE626776CDF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78" i="1" l="1"/>
  <c r="N80" i="1"/>
  <c r="N77" i="1"/>
  <c r="M81" i="1"/>
  <c r="L81" i="1"/>
  <c r="K81" i="1"/>
  <c r="J81" i="1"/>
  <c r="N75" i="1"/>
  <c r="P75" i="1" s="1"/>
  <c r="N74" i="1"/>
  <c r="O74" i="1" s="1"/>
  <c r="N73" i="1"/>
  <c r="O73" i="1" s="1"/>
  <c r="N72" i="1"/>
  <c r="P72" i="1" s="1"/>
  <c r="N71" i="1"/>
  <c r="P71" i="1" s="1"/>
  <c r="N70" i="1"/>
  <c r="N69" i="1"/>
  <c r="O69" i="1" s="1"/>
  <c r="N68" i="1"/>
  <c r="P68" i="1" s="1"/>
  <c r="N67" i="1"/>
  <c r="O67" i="1" s="1"/>
  <c r="N66" i="1"/>
  <c r="N81" i="1" l="1"/>
  <c r="P81" i="1"/>
  <c r="O81" i="1"/>
  <c r="M65" i="1"/>
  <c r="L65" i="1"/>
  <c r="K65" i="1"/>
  <c r="J65" i="1"/>
  <c r="N64" i="1"/>
  <c r="N63" i="1"/>
  <c r="N62" i="1"/>
  <c r="N61" i="1"/>
  <c r="P61" i="1" s="1"/>
  <c r="P65" i="1" s="1"/>
  <c r="N60" i="1"/>
  <c r="N59" i="1"/>
  <c r="N58" i="1"/>
  <c r="N57" i="1"/>
  <c r="N56" i="1"/>
  <c r="O56" i="1" s="1"/>
  <c r="N55" i="1"/>
  <c r="N54" i="1"/>
  <c r="O54" i="1" s="1"/>
  <c r="N53" i="1"/>
  <c r="O53" i="1" s="1"/>
  <c r="N52" i="1"/>
  <c r="O52" i="1" s="1"/>
  <c r="N51" i="1"/>
  <c r="O51" i="1" s="1"/>
  <c r="M50" i="1"/>
  <c r="L50" i="1"/>
  <c r="K50" i="1"/>
  <c r="J50" i="1"/>
  <c r="N49" i="1"/>
  <c r="O49" i="1" s="1"/>
  <c r="N48" i="1"/>
  <c r="O48" i="1" s="1"/>
  <c r="N47" i="1"/>
  <c r="O47" i="1" s="1"/>
  <c r="N46" i="1"/>
  <c r="O46" i="1" s="1"/>
  <c r="N45" i="1"/>
  <c r="O45" i="1" s="1"/>
  <c r="N44" i="1"/>
  <c r="P44" i="1" s="1"/>
  <c r="N43" i="1"/>
  <c r="O43" i="1" s="1"/>
  <c r="N42" i="1"/>
  <c r="O42" i="1" s="1"/>
  <c r="N41" i="1"/>
  <c r="O41" i="1" s="1"/>
  <c r="N40" i="1"/>
  <c r="O40" i="1" s="1"/>
  <c r="N39" i="1"/>
  <c r="O39" i="1" s="1"/>
  <c r="N38" i="1"/>
  <c r="O38" i="1" s="1"/>
  <c r="N37" i="1"/>
  <c r="P37" i="1" s="1"/>
  <c r="N36" i="1"/>
  <c r="P36" i="1" s="1"/>
  <c r="N35" i="1"/>
  <c r="O35" i="1" s="1"/>
  <c r="N34" i="1"/>
  <c r="O34" i="1" s="1"/>
  <c r="N33" i="1"/>
  <c r="O33" i="1" s="1"/>
  <c r="N32" i="1"/>
  <c r="O32" i="1" s="1"/>
  <c r="N31" i="1"/>
  <c r="O31" i="1" s="1"/>
  <c r="N30" i="1"/>
  <c r="O30" i="1" s="1"/>
  <c r="N29" i="1"/>
  <c r="O29" i="1" s="1"/>
  <c r="N28" i="1"/>
  <c r="O28" i="1" s="1"/>
  <c r="N27" i="1"/>
  <c r="P27" i="1" s="1"/>
  <c r="N26" i="1"/>
  <c r="P26" i="1" s="1"/>
  <c r="P25" i="1"/>
  <c r="P24" i="1"/>
  <c r="M24" i="1"/>
  <c r="L24" i="1"/>
  <c r="K24" i="1"/>
  <c r="J24" i="1"/>
  <c r="N23" i="1"/>
  <c r="O23" i="1" s="1"/>
  <c r="N22" i="1"/>
  <c r="O22" i="1" s="1"/>
  <c r="N21" i="1"/>
  <c r="O21" i="1" s="1"/>
  <c r="N20" i="1"/>
  <c r="N19" i="1"/>
  <c r="N18" i="1"/>
  <c r="O18" i="1" s="1"/>
  <c r="N17" i="1"/>
  <c r="O17" i="1" s="1"/>
  <c r="N16" i="1"/>
  <c r="O16" i="1" s="1"/>
  <c r="N15" i="1"/>
  <c r="O15" i="1" s="1"/>
  <c r="N14" i="1"/>
  <c r="O14" i="1" s="1"/>
  <c r="N13" i="1"/>
  <c r="O13" i="1" s="1"/>
  <c r="N7" i="1"/>
  <c r="N8" i="1"/>
  <c r="N9" i="1"/>
  <c r="N10" i="1"/>
  <c r="J12" i="1"/>
  <c r="K12" i="1"/>
  <c r="L12" i="1"/>
  <c r="M12" i="1"/>
  <c r="O12" i="1"/>
  <c r="N11" i="1"/>
  <c r="P11" i="1" s="1"/>
  <c r="P12" i="1" s="1"/>
  <c r="O65" i="1" l="1"/>
  <c r="O24" i="1"/>
  <c r="P50" i="1"/>
  <c r="O36" i="1"/>
  <c r="O50" i="1" s="1"/>
  <c r="N50" i="1"/>
  <c r="N24" i="1"/>
  <c r="N65" i="1"/>
  <c r="N12" i="1"/>
</calcChain>
</file>

<file path=xl/sharedStrings.xml><?xml version="1.0" encoding="utf-8"?>
<sst xmlns="http://schemas.openxmlformats.org/spreadsheetml/2006/main" count="495" uniqueCount="277">
  <si>
    <t>Insured Name</t>
  </si>
  <si>
    <t>Special Investigating Unit</t>
  </si>
  <si>
    <t>Class of Insurance</t>
  </si>
  <si>
    <t>Motor Unspecified</t>
  </si>
  <si>
    <t>Data</t>
  </si>
  <si>
    <t>Period Of Insurance</t>
  </si>
  <si>
    <t>Claim No</t>
  </si>
  <si>
    <t>Date of Loss</t>
  </si>
  <si>
    <t>Motor Description</t>
  </si>
  <si>
    <t>Registration No</t>
  </si>
  <si>
    <t>Driver Name</t>
  </si>
  <si>
    <t>Claim Description</t>
  </si>
  <si>
    <t>Claim Activity</t>
  </si>
  <si>
    <t>Claim Status</t>
  </si>
  <si>
    <t>Gross Claim</t>
  </si>
  <si>
    <t>Excess</t>
  </si>
  <si>
    <t>Recovery</t>
  </si>
  <si>
    <t>Salvage</t>
  </si>
  <si>
    <t>Nett Claim</t>
  </si>
  <si>
    <t>Incurred To Date</t>
  </si>
  <si>
    <t>Balance Outstanding</t>
  </si>
  <si>
    <t>2019/04/01 - 2020/04/01</t>
  </si>
  <si>
    <t>GRS23637 / 1</t>
  </si>
  <si>
    <t>TOYOTACOROLLA 1.8 EXCLUSIVE CVT</t>
  </si>
  <si>
    <t>DL83WLGP</t>
  </si>
  <si>
    <t>Seanego S</t>
  </si>
  <si>
    <t>Intersection collision</t>
  </si>
  <si>
    <t>Possible recovery ; await insurer updates</t>
  </si>
  <si>
    <t>Finalised - awaiting recovery</t>
  </si>
  <si>
    <t>GRS23637 / 2</t>
  </si>
  <si>
    <t>VOLKSWAGENPOLO 1.0 TSI COMFORTLINE DSG</t>
  </si>
  <si>
    <t>CA720046</t>
  </si>
  <si>
    <t>Mkhabela A</t>
  </si>
  <si>
    <t>Insured reversed into a small pole</t>
  </si>
  <si>
    <t>Await invoice</t>
  </si>
  <si>
    <t>In progress</t>
  </si>
  <si>
    <t>GRS23637 / 3</t>
  </si>
  <si>
    <t>TOYOTACOROLLA 1.6 ADVANCED A/T</t>
  </si>
  <si>
    <t>DL85HCGP</t>
  </si>
  <si>
    <t>Phillips M</t>
  </si>
  <si>
    <t>Finalised</t>
  </si>
  <si>
    <t>2019/04/01 - 2020/04/01 Total</t>
  </si>
  <si>
    <t>Vehicle was involved in an incident</t>
  </si>
  <si>
    <t>Insured hit a Dog</t>
  </si>
  <si>
    <t>Scratched vehicle against pillar</t>
  </si>
  <si>
    <t xml:space="preserve">Insured vehicle found damaged whilst parked </t>
  </si>
  <si>
    <t>Vehicle keys lost</t>
  </si>
  <si>
    <t xml:space="preserve">Loss of vehicle key , including the spare keys </t>
  </si>
  <si>
    <t>Tree branch fell on vehicle boot</t>
  </si>
  <si>
    <t>Vehicle stolen</t>
  </si>
  <si>
    <t xml:space="preserve">Finalised </t>
  </si>
  <si>
    <t>Completed</t>
  </si>
  <si>
    <t>Vehicle Stolen</t>
  </si>
  <si>
    <t>Malele M G</t>
  </si>
  <si>
    <t xml:space="preserve">Mosima E M </t>
  </si>
  <si>
    <t>Xesibe Z</t>
  </si>
  <si>
    <t>Masupa N A</t>
  </si>
  <si>
    <t>Earle A</t>
  </si>
  <si>
    <t>Nomandela C K</t>
  </si>
  <si>
    <t xml:space="preserve">HECHTER H </t>
  </si>
  <si>
    <t>Kok A</t>
  </si>
  <si>
    <t>Haartdegen J H</t>
  </si>
  <si>
    <t>SPECI00000762/00028/20</t>
  </si>
  <si>
    <t>SPECI00000762/00019/20</t>
  </si>
  <si>
    <t>SPECI00000762/00025/20</t>
  </si>
  <si>
    <t>SPECI00000762/00027/20</t>
  </si>
  <si>
    <t>SPECI00000762/00024/20</t>
  </si>
  <si>
    <t>SPECI00000762/00030/20</t>
  </si>
  <si>
    <t>SPECI00000762/00002/20</t>
  </si>
  <si>
    <t>SPECI00000762/00003/20</t>
  </si>
  <si>
    <t xml:space="preserve">DL84HHGP </t>
  </si>
  <si>
    <t xml:space="preserve">HS94YKGP  </t>
  </si>
  <si>
    <t xml:space="preserve">HR95NPGP </t>
  </si>
  <si>
    <t xml:space="preserve">DL84MMGP </t>
  </si>
  <si>
    <t xml:space="preserve">FK54WJGP </t>
  </si>
  <si>
    <t xml:space="preserve">DL80TSGP </t>
  </si>
  <si>
    <t xml:space="preserve">FL23SMGP </t>
  </si>
  <si>
    <t xml:space="preserve">DL83ZJGP </t>
  </si>
  <si>
    <t xml:space="preserve">DL84BBGP </t>
  </si>
  <si>
    <t xml:space="preserve">DL84GBGP </t>
  </si>
  <si>
    <t>TOYOTAHILUX LEGEND 45 2.5D4-D</t>
  </si>
  <si>
    <t xml:space="preserve"> </t>
  </si>
  <si>
    <t xml:space="preserve">BMW X5 MSPORT 520 </t>
  </si>
  <si>
    <t>TOYOTACOROLLA1.8 EXCLUSIVE</t>
  </si>
  <si>
    <t>TOYOTACOROLLA1.8 PRESTIGE</t>
  </si>
  <si>
    <t xml:space="preserve">TOYOTA HILUX 2.4 DG-6 SRX </t>
  </si>
  <si>
    <t xml:space="preserve">TOYOTA HILUX 2.8 GD-6 SRX </t>
  </si>
  <si>
    <t xml:space="preserve">Finalised  </t>
  </si>
  <si>
    <t xml:space="preserve">TOTOA HILUX 2.8 DG-6 </t>
  </si>
  <si>
    <t>2020/04/01 - 2021/04/01</t>
  </si>
  <si>
    <t>2020/04/01 - 2021/04/01 Total</t>
  </si>
  <si>
    <t>GRS23637 / 5</t>
  </si>
  <si>
    <t>GRS23637 / 6</t>
  </si>
  <si>
    <t xml:space="preserve">FRL720EC </t>
  </si>
  <si>
    <t xml:space="preserve">Phulwane T </t>
  </si>
  <si>
    <t>late notification Insurer not entertaining  claim as the DOL was on the 20/02/2020 which is more than a Month before lockdown</t>
  </si>
  <si>
    <t xml:space="preserve">Vehicle found scratched whilst parked </t>
  </si>
  <si>
    <t>FH15LCGP</t>
  </si>
  <si>
    <t>HYUNDAIH1 2.5 CRDI WAGON</t>
  </si>
  <si>
    <t xml:space="preserve">Nkoe J </t>
  </si>
  <si>
    <t>DL83YLGP</t>
  </si>
  <si>
    <t>HS94YKGP</t>
  </si>
  <si>
    <t>DL84XTGP</t>
  </si>
  <si>
    <t>FH14ZSGP</t>
  </si>
  <si>
    <t>FK07WKGP</t>
  </si>
  <si>
    <t>FK07WZGP</t>
  </si>
  <si>
    <t>FL23SMGP</t>
  </si>
  <si>
    <t>FK07XWGP</t>
  </si>
  <si>
    <t>DL84MWGP</t>
  </si>
  <si>
    <t>FL23RNGP</t>
  </si>
  <si>
    <t>DL84WNGP</t>
  </si>
  <si>
    <t>DL84BBGP</t>
  </si>
  <si>
    <t>DL83ZJGP</t>
  </si>
  <si>
    <t>DL87BHGP</t>
  </si>
  <si>
    <t>DL87CGGP</t>
  </si>
  <si>
    <t>HR43FTGP</t>
  </si>
  <si>
    <t>DL84FMGP</t>
  </si>
  <si>
    <t>DL84HHGP</t>
  </si>
  <si>
    <t>FK54WPGP</t>
  </si>
  <si>
    <t>SPECI00000762/00037/21</t>
  </si>
  <si>
    <t>SPECI00000762/00042/21</t>
  </si>
  <si>
    <t>SPECI00000762/00043/2</t>
  </si>
  <si>
    <t>SPECI00000762/00044/21</t>
  </si>
  <si>
    <t>SPECI00000762/00045/21</t>
  </si>
  <si>
    <t>SPECI00000762/00046/21</t>
  </si>
  <si>
    <t>SPECI00000762/00047/21</t>
  </si>
  <si>
    <t>SPECI00000762/00049/21</t>
  </si>
  <si>
    <t>SPECI00000762/00051/21</t>
  </si>
  <si>
    <t>SPECI00000762/00048/21</t>
  </si>
  <si>
    <t>SPECI00000762/00054/21</t>
  </si>
  <si>
    <t>SPECI00000762/00055/22</t>
  </si>
  <si>
    <t>SPECI00000762/00065/22</t>
  </si>
  <si>
    <t>SPECI00000762/00064/22</t>
  </si>
  <si>
    <t>SPECI00000762/00063/22</t>
  </si>
  <si>
    <t>SPECI00000762/00062/22</t>
  </si>
  <si>
    <t>SPECI00000762/00061/22</t>
  </si>
  <si>
    <t>SPECI00000762/00060/22</t>
  </si>
  <si>
    <t>SPECI00000762/00058/22</t>
  </si>
  <si>
    <t>SPECI00000762/00057/22</t>
  </si>
  <si>
    <t>SPECI00000762/00056/22</t>
  </si>
  <si>
    <t>JL02CNGP</t>
  </si>
  <si>
    <t>FM23KRGP</t>
  </si>
  <si>
    <t>Windscreen</t>
  </si>
  <si>
    <t xml:space="preserve">Vehicle accident </t>
  </si>
  <si>
    <t>Windscreen chip</t>
  </si>
  <si>
    <t xml:space="preserve">Windscreen </t>
  </si>
  <si>
    <t>Insured reversed into third party property</t>
  </si>
  <si>
    <t>Vehicle damaged by Hail</t>
  </si>
  <si>
    <t>Insured hit basement pillar whilst reversing</t>
  </si>
  <si>
    <t>TOYOTA COROLLA</t>
  </si>
  <si>
    <t>HYUNDAI H1 BUS</t>
  </si>
  <si>
    <t>TOYOTALEGEND 45</t>
  </si>
  <si>
    <t xml:space="preserve">Mulle G </t>
  </si>
  <si>
    <t xml:space="preserve">Bokolo T </t>
  </si>
  <si>
    <t>2021/04/01 - 2022/03/31</t>
  </si>
  <si>
    <t>2021/04/01 - 2022/03/31 Total</t>
  </si>
  <si>
    <t>Vehicle accident</t>
  </si>
  <si>
    <t>SPECI00000762/00007/20</t>
  </si>
  <si>
    <t>SPECI00000762/000006/20</t>
  </si>
  <si>
    <t>SPECI00000762/00001/20</t>
  </si>
  <si>
    <t>SPECI00000762/00034/21</t>
  </si>
  <si>
    <t>SPECI00000762/00036/21</t>
  </si>
  <si>
    <t xml:space="preserve">Completed </t>
  </si>
  <si>
    <t>File closed, Not taken up</t>
  </si>
  <si>
    <t xml:space="preserve">Claim documents never received - Not taken up ; file closed </t>
  </si>
  <si>
    <t>Gumede B</t>
  </si>
  <si>
    <t>Third party hit insured vehicle door</t>
  </si>
  <si>
    <t>SPECI00000762/00066/22</t>
  </si>
  <si>
    <t xml:space="preserve">FK07XWGP </t>
  </si>
  <si>
    <t xml:space="preserve">Maboko A F </t>
  </si>
  <si>
    <t xml:space="preserve"> Insured reversed into a pole</t>
  </si>
  <si>
    <t>SPECI00000762/00067/22</t>
  </si>
  <si>
    <t xml:space="preserve">HR43FTGP  </t>
  </si>
  <si>
    <t xml:space="preserve">Mashau G </t>
  </si>
  <si>
    <t xml:space="preserve"> Insured reversed into a pillar</t>
  </si>
  <si>
    <t>01/04/2022 - 2023/03/31</t>
  </si>
  <si>
    <t>SPECI00000762/00069/22</t>
  </si>
  <si>
    <t>Leshika F</t>
  </si>
  <si>
    <t>Vehicle front bumper damaged</t>
  </si>
  <si>
    <t xml:space="preserve">Settled Cash in lieu. </t>
  </si>
  <si>
    <t>SPECI00000762/00071/22</t>
  </si>
  <si>
    <t>TBA</t>
  </si>
  <si>
    <t xml:space="preserve">FL23GNGP </t>
  </si>
  <si>
    <t>Insured lost control of vehicle</t>
  </si>
  <si>
    <t xml:space="preserve">Finalised, Claim paid </t>
  </si>
  <si>
    <t>SPECI00000762/00073/23</t>
  </si>
  <si>
    <t xml:space="preserve">DL84WNGP </t>
  </si>
  <si>
    <t xml:space="preserve">Singh V </t>
  </si>
  <si>
    <t>SPECI00000762/00075/22</t>
  </si>
  <si>
    <t xml:space="preserve">FM76FVGP </t>
  </si>
  <si>
    <t>SPECI00000762/00076/22</t>
  </si>
  <si>
    <t xml:space="preserve">HS94YKGP </t>
  </si>
  <si>
    <t>Vehicle Broke down , mechanic issues</t>
  </si>
  <si>
    <t xml:space="preserve">Registered for record purposes , file Closed </t>
  </si>
  <si>
    <t>SPECI00000762/00079/22</t>
  </si>
  <si>
    <t xml:space="preserve">HR94GRGP </t>
  </si>
  <si>
    <t xml:space="preserve">Gouws D </t>
  </si>
  <si>
    <t>Third party collided with insured</t>
  </si>
  <si>
    <t>SPECI00000762/00080/22</t>
  </si>
  <si>
    <t xml:space="preserve">FW54WJGP </t>
  </si>
  <si>
    <t xml:space="preserve">Majila J </t>
  </si>
  <si>
    <t>Insured collided with third party vehicle</t>
  </si>
  <si>
    <t>Supporting documents never received, file closed as Not taken up</t>
  </si>
  <si>
    <t>SPECI00000762/00081/22</t>
  </si>
  <si>
    <t>Suzuki Swift 1.2</t>
  </si>
  <si>
    <t xml:space="preserve">KJ28MVGP </t>
  </si>
  <si>
    <t xml:space="preserve">Not taken up ; file closed </t>
  </si>
  <si>
    <t>SPECI00000762/00082/22</t>
  </si>
  <si>
    <t>Rheeder N J</t>
  </si>
  <si>
    <t>Scratched vehicle against a pole</t>
  </si>
  <si>
    <t>Within excess, File closed</t>
  </si>
  <si>
    <t>SPECI00000762/00084/22</t>
  </si>
  <si>
    <t xml:space="preserve">DL4MWGP </t>
  </si>
  <si>
    <t>Vehicle broken into and damaged</t>
  </si>
  <si>
    <t xml:space="preserve">Toyota Vryburg paid by insurers , File closed </t>
  </si>
  <si>
    <t>SPECI00000762/00089/23</t>
  </si>
  <si>
    <t>FL23 TRGP</t>
  </si>
  <si>
    <t xml:space="preserve">Tekani X </t>
  </si>
  <si>
    <t xml:space="preserve">Waiting for signed cash in Lieu offer for insurers to proceed with payment </t>
  </si>
  <si>
    <t>SPECI00000762/00090/23</t>
  </si>
  <si>
    <t>FR07WZGP</t>
  </si>
  <si>
    <t>Claim pending receipt of , Completed claim from, drivers license, repair quotations.</t>
  </si>
  <si>
    <t>SPECI00000762/00091/23</t>
  </si>
  <si>
    <t>27/02/0023</t>
  </si>
  <si>
    <t>RENAULT TRIBER</t>
  </si>
  <si>
    <t xml:space="preserve">KV25YJGP </t>
  </si>
  <si>
    <t>Kganyago K</t>
  </si>
  <si>
    <t>Hired vehicle returned damaged , unknow how the damages occurred</t>
  </si>
  <si>
    <t>Claim pending receipt of , Completed claim form, drivers license.</t>
  </si>
  <si>
    <t>SUZUKI SWIFT GL</t>
  </si>
  <si>
    <t>ND578115</t>
  </si>
  <si>
    <t>Daniels B</t>
  </si>
  <si>
    <t>Smash and grab window damaged and wheel hub cabs stolen</t>
  </si>
  <si>
    <t>2022/04/01 - 2023/03/31 Total</t>
  </si>
  <si>
    <t>2023/04/01 - 2024/03/31</t>
  </si>
  <si>
    <t>SPECI00000762/00094/23</t>
  </si>
  <si>
    <t>KT61GPGP</t>
  </si>
  <si>
    <t xml:space="preserve">Bukelwa S </t>
  </si>
  <si>
    <t>Hired vehicle returned with dented rear right door – its unknow how the damage occurred.</t>
  </si>
  <si>
    <t>2023/04/01 - 2024/03/31 Total</t>
  </si>
  <si>
    <t>Asked client to provide copy of  assessor report and the repair invoice</t>
  </si>
  <si>
    <t>SPECI00000762/00095/23</t>
  </si>
  <si>
    <t xml:space="preserve">VW T-Roc </t>
  </si>
  <si>
    <t xml:space="preserve">LN49HPGP </t>
  </si>
  <si>
    <t>SPECI00000762/00097/23</t>
  </si>
  <si>
    <t>LC19SMGP</t>
  </si>
  <si>
    <t>Awaiting invoice</t>
  </si>
  <si>
    <t>SPECI00000762/00098/23</t>
  </si>
  <si>
    <t>SPECI00000762/00099/23</t>
  </si>
  <si>
    <t>SPECI00000762/00100/23</t>
  </si>
  <si>
    <t>SPECI00000762/00101/23</t>
  </si>
  <si>
    <t>HYUNDAI H1</t>
  </si>
  <si>
    <t>SPECI00000762/00102/23</t>
  </si>
  <si>
    <t xml:space="preserve">FK07WKGP </t>
  </si>
  <si>
    <t>SPECI00000762/00103/23</t>
  </si>
  <si>
    <t>VW T-ROC 2.0 TSI</t>
  </si>
  <si>
    <t>LC19ZGGP</t>
  </si>
  <si>
    <t xml:space="preserve">Ndou I </t>
  </si>
  <si>
    <t>SPECI00000762/00105/23</t>
  </si>
  <si>
    <t>LB49FRGP</t>
  </si>
  <si>
    <t>SPECI00000762/00106/23</t>
  </si>
  <si>
    <t>05/092023</t>
  </si>
  <si>
    <t>VW T-Cross</t>
  </si>
  <si>
    <t>LC98NZGP</t>
  </si>
  <si>
    <t xml:space="preserve">Vehicle damaged </t>
  </si>
  <si>
    <t>Our file diarized pending all supporting documents.</t>
  </si>
  <si>
    <t>SPECI00000762/00108/23</t>
  </si>
  <si>
    <t xml:space="preserve">DL87BHGP </t>
  </si>
  <si>
    <t>Awaiting completed claim from and supporting documents</t>
  </si>
  <si>
    <t>SPECI00000762/00109/23</t>
  </si>
  <si>
    <t xml:space="preserve">LG04FLGP  </t>
  </si>
  <si>
    <t>Awaiting completed claim form and supporting documents</t>
  </si>
  <si>
    <t>Insured reversed into a pole</t>
  </si>
  <si>
    <t>Insured collided with TP - intersection collision</t>
  </si>
  <si>
    <t>Insured drove into the back of third party vehicle</t>
  </si>
  <si>
    <t>Claim accepted, insurer require updated quote.</t>
  </si>
  <si>
    <t>Toyota Corolla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</si>
</sst>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\-#,##0.00\ "/>
  </numFmts>
  <fonts count="8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indexed="8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5"/>
      </left>
      <right/>
      <top style="thin">
        <color indexed="64"/>
      </top>
      <bottom/>
      <diagonal/>
    </border>
    <border>
      <left style="thin">
        <color rgb="FF999999"/>
      </left>
      <right/>
      <top style="thin">
        <color indexed="64"/>
      </top>
      <bottom/>
      <diagonal/>
    </border>
    <border>
      <left style="thin">
        <color indexed="65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5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999999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5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 style="thin">
        <color indexed="64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126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vertical="center"/>
    </xf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5" fillId="2" borderId="7" xfId="0" applyFont="1" applyFill="1" applyBorder="1" applyAlignment="1">
      <alignment vertical="center" wrapText="1"/>
    </xf>
    <xf numFmtId="0" fontId="5" fillId="2" borderId="8" xfId="0" applyFont="1" applyFill="1" applyBorder="1" applyAlignment="1">
      <alignment horizontal="center" vertical="center" wrapText="1"/>
    </xf>
    <xf numFmtId="14" fontId="5" fillId="2" borderId="8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4" fontId="5" fillId="2" borderId="9" xfId="0" applyNumberFormat="1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vertical="top" wrapText="1"/>
    </xf>
    <xf numFmtId="0" fontId="3" fillId="0" borderId="21" xfId="0" applyFont="1" applyBorder="1" applyAlignment="1">
      <alignment vertical="top"/>
    </xf>
    <xf numFmtId="14" fontId="3" fillId="0" borderId="12" xfId="0" applyNumberFormat="1" applyFont="1" applyBorder="1" applyAlignment="1">
      <alignment vertical="top"/>
    </xf>
    <xf numFmtId="0" fontId="3" fillId="0" borderId="12" xfId="0" applyFont="1" applyBorder="1" applyAlignment="1">
      <alignment vertical="top" wrapText="1"/>
    </xf>
    <xf numFmtId="0" fontId="3" fillId="0" borderId="12" xfId="0" applyFont="1" applyBorder="1" applyAlignment="1">
      <alignment vertical="top"/>
    </xf>
    <xf numFmtId="4" fontId="3" fillId="0" borderId="12" xfId="0" applyNumberFormat="1" applyFont="1" applyBorder="1" applyAlignment="1">
      <alignment horizontal="left" vertical="top" wrapText="1"/>
    </xf>
    <xf numFmtId="4" fontId="4" fillId="0" borderId="12" xfId="0" applyNumberFormat="1" applyFont="1" applyBorder="1" applyAlignment="1">
      <alignment horizontal="left" vertical="top" wrapText="1"/>
    </xf>
    <xf numFmtId="4" fontId="3" fillId="0" borderId="13" xfId="0" applyNumberFormat="1" applyFont="1" applyBorder="1" applyAlignment="1">
      <alignment horizontal="left" vertical="top" wrapText="1"/>
    </xf>
    <xf numFmtId="0" fontId="2" fillId="0" borderId="0" xfId="0" applyFont="1" applyAlignment="1">
      <alignment vertical="top"/>
    </xf>
    <xf numFmtId="0" fontId="3" fillId="0" borderId="5" xfId="0" applyFont="1" applyBorder="1" applyAlignment="1">
      <alignment vertical="top" wrapText="1"/>
    </xf>
    <xf numFmtId="0" fontId="3" fillId="0" borderId="19" xfId="0" applyFont="1" applyBorder="1" applyAlignment="1">
      <alignment vertical="top"/>
    </xf>
    <xf numFmtId="14" fontId="3" fillId="0" borderId="14" xfId="0" applyNumberFormat="1" applyFont="1" applyBorder="1" applyAlignment="1">
      <alignment vertical="top"/>
    </xf>
    <xf numFmtId="0" fontId="3" fillId="0" borderId="14" xfId="0" applyFont="1" applyBorder="1" applyAlignment="1">
      <alignment vertical="top" wrapText="1"/>
    </xf>
    <xf numFmtId="0" fontId="3" fillId="0" borderId="14" xfId="0" applyFont="1" applyBorder="1" applyAlignment="1">
      <alignment vertical="top"/>
    </xf>
    <xf numFmtId="4" fontId="3" fillId="0" borderId="14" xfId="0" applyNumberFormat="1" applyFont="1" applyBorder="1" applyAlignment="1">
      <alignment horizontal="left" vertical="top" wrapText="1"/>
    </xf>
    <xf numFmtId="4" fontId="4" fillId="0" borderId="14" xfId="0" applyNumberFormat="1" applyFont="1" applyBorder="1" applyAlignment="1">
      <alignment horizontal="left" vertical="top" wrapText="1"/>
    </xf>
    <xf numFmtId="4" fontId="3" fillId="0" borderId="15" xfId="0" applyNumberFormat="1" applyFont="1" applyBorder="1" applyAlignment="1">
      <alignment horizontal="left" vertical="top" wrapText="1"/>
    </xf>
    <xf numFmtId="0" fontId="3" fillId="0" borderId="20" xfId="0" applyFont="1" applyBorder="1" applyAlignment="1">
      <alignment vertical="top"/>
    </xf>
    <xf numFmtId="14" fontId="3" fillId="0" borderId="16" xfId="0" applyNumberFormat="1" applyFont="1" applyBorder="1" applyAlignment="1">
      <alignment vertical="top"/>
    </xf>
    <xf numFmtId="0" fontId="3" fillId="0" borderId="16" xfId="0" applyFont="1" applyBorder="1" applyAlignment="1">
      <alignment vertical="top" wrapText="1"/>
    </xf>
    <xf numFmtId="0" fontId="3" fillId="0" borderId="16" xfId="0" applyFont="1" applyBorder="1" applyAlignment="1">
      <alignment vertical="top"/>
    </xf>
    <xf numFmtId="4" fontId="3" fillId="0" borderId="16" xfId="0" applyNumberFormat="1" applyFont="1" applyBorder="1" applyAlignment="1">
      <alignment horizontal="left" vertical="top" wrapText="1"/>
    </xf>
    <xf numFmtId="4" fontId="4" fillId="0" borderId="16" xfId="0" applyNumberFormat="1" applyFont="1" applyBorder="1" applyAlignment="1">
      <alignment horizontal="left" vertical="top" wrapText="1"/>
    </xf>
    <xf numFmtId="4" fontId="3" fillId="0" borderId="17" xfId="0" applyNumberFormat="1" applyFont="1" applyBorder="1" applyAlignment="1">
      <alignment horizontal="left" vertical="top" wrapText="1"/>
    </xf>
    <xf numFmtId="0" fontId="5" fillId="2" borderId="7" xfId="0" applyFont="1" applyFill="1" applyBorder="1"/>
    <xf numFmtId="0" fontId="5" fillId="2" borderId="11" xfId="0" applyFont="1" applyFill="1" applyBorder="1"/>
    <xf numFmtId="4" fontId="5" fillId="2" borderId="7" xfId="0" applyNumberFormat="1" applyFont="1" applyFill="1" applyBorder="1" applyAlignment="1">
      <alignment horizontal="left" wrapText="1"/>
    </xf>
    <xf numFmtId="4" fontId="6" fillId="2" borderId="9" xfId="0" applyNumberFormat="1" applyFont="1" applyFill="1" applyBorder="1" applyAlignment="1">
      <alignment horizontal="left" wrapText="1"/>
    </xf>
    <xf numFmtId="4" fontId="5" fillId="2" borderId="9" xfId="0" applyNumberFormat="1" applyFont="1" applyFill="1" applyBorder="1" applyAlignment="1">
      <alignment horizontal="left" wrapText="1"/>
    </xf>
    <xf numFmtId="4" fontId="5" fillId="2" borderId="10" xfId="0" applyNumberFormat="1" applyFont="1" applyFill="1" applyBorder="1" applyAlignment="1">
      <alignment horizontal="left" wrapText="1"/>
    </xf>
    <xf numFmtId="4" fontId="2" fillId="0" borderId="0" xfId="0" applyNumberFormat="1" applyFont="1"/>
    <xf numFmtId="0" fontId="2" fillId="0" borderId="25" xfId="0" applyFont="1" applyBorder="1" applyAlignment="1">
      <alignment vertical="top"/>
    </xf>
    <xf numFmtId="0" fontId="2" fillId="0" borderId="21" xfId="0" applyFont="1" applyBorder="1" applyAlignment="1">
      <alignment vertical="top"/>
    </xf>
    <xf numFmtId="14" fontId="2" fillId="0" borderId="12" xfId="0" applyNumberFormat="1" applyFont="1" applyBorder="1" applyAlignment="1">
      <alignment vertical="top"/>
    </xf>
    <xf numFmtId="0" fontId="2" fillId="0" borderId="12" xfId="0" applyFont="1" applyBorder="1" applyAlignment="1">
      <alignment vertical="top" wrapText="1"/>
    </xf>
    <xf numFmtId="0" fontId="2" fillId="0" borderId="12" xfId="0" applyFont="1" applyBorder="1" applyAlignment="1">
      <alignment vertical="top"/>
    </xf>
    <xf numFmtId="0" fontId="2" fillId="0" borderId="14" xfId="0" applyFont="1" applyBorder="1" applyAlignment="1">
      <alignment vertical="top" wrapText="1"/>
    </xf>
    <xf numFmtId="0" fontId="2" fillId="0" borderId="27" xfId="0" applyFont="1" applyBorder="1" applyAlignment="1">
      <alignment vertical="top"/>
    </xf>
    <xf numFmtId="4" fontId="2" fillId="0" borderId="21" xfId="0" applyNumberFormat="1" applyFont="1" applyBorder="1" applyAlignment="1">
      <alignment horizontal="left" vertical="top"/>
    </xf>
    <xf numFmtId="4" fontId="2" fillId="0" borderId="12" xfId="0" applyNumberFormat="1" applyFont="1" applyBorder="1" applyAlignment="1">
      <alignment horizontal="left" vertical="top"/>
    </xf>
    <xf numFmtId="4" fontId="2" fillId="0" borderId="14" xfId="0" applyNumberFormat="1" applyFont="1" applyBorder="1" applyAlignment="1">
      <alignment horizontal="left" vertical="top"/>
    </xf>
    <xf numFmtId="4" fontId="2" fillId="0" borderId="13" xfId="0" applyNumberFormat="1" applyFont="1" applyBorder="1" applyAlignment="1">
      <alignment horizontal="left" vertical="top"/>
    </xf>
    <xf numFmtId="0" fontId="2" fillId="0" borderId="26" xfId="0" applyFont="1" applyBorder="1"/>
    <xf numFmtId="0" fontId="2" fillId="0" borderId="19" xfId="0" applyFont="1" applyBorder="1" applyAlignment="1">
      <alignment vertical="top"/>
    </xf>
    <xf numFmtId="14" fontId="2" fillId="0" borderId="14" xfId="0" applyNumberFormat="1" applyFont="1" applyBorder="1" applyAlignment="1">
      <alignment vertical="top"/>
    </xf>
    <xf numFmtId="0" fontId="2" fillId="0" borderId="14" xfId="0" applyFont="1" applyBorder="1" applyAlignment="1">
      <alignment vertical="top"/>
    </xf>
    <xf numFmtId="4" fontId="2" fillId="0" borderId="19" xfId="0" applyNumberFormat="1" applyFont="1" applyBorder="1" applyAlignment="1">
      <alignment horizontal="left" vertical="top"/>
    </xf>
    <xf numFmtId="4" fontId="2" fillId="0" borderId="15" xfId="0" applyNumberFormat="1" applyFont="1" applyBorder="1" applyAlignment="1">
      <alignment horizontal="left" vertical="top"/>
    </xf>
    <xf numFmtId="0" fontId="2" fillId="0" borderId="20" xfId="0" applyFont="1" applyBorder="1" applyAlignment="1">
      <alignment vertical="top"/>
    </xf>
    <xf numFmtId="0" fontId="7" fillId="2" borderId="18" xfId="0" applyFont="1" applyFill="1" applyBorder="1"/>
    <xf numFmtId="0" fontId="2" fillId="2" borderId="9" xfId="0" applyFont="1" applyFill="1" applyBorder="1"/>
    <xf numFmtId="164" fontId="7" fillId="2" borderId="7" xfId="0" applyNumberFormat="1" applyFont="1" applyFill="1" applyBorder="1" applyAlignment="1">
      <alignment horizontal="left"/>
    </xf>
    <xf numFmtId="164" fontId="7" fillId="2" borderId="9" xfId="0" applyNumberFormat="1" applyFont="1" applyFill="1" applyBorder="1" applyAlignment="1">
      <alignment horizontal="left"/>
    </xf>
    <xf numFmtId="0" fontId="2" fillId="0" borderId="22" xfId="0" applyFont="1" applyBorder="1" applyAlignment="1">
      <alignment vertical="top"/>
    </xf>
    <xf numFmtId="164" fontId="2" fillId="0" borderId="19" xfId="0" applyNumberFormat="1" applyFont="1" applyBorder="1" applyAlignment="1">
      <alignment horizontal="left" vertical="top"/>
    </xf>
    <xf numFmtId="164" fontId="2" fillId="0" borderId="14" xfId="0" applyNumberFormat="1" applyFont="1" applyBorder="1" applyAlignment="1">
      <alignment horizontal="left" vertical="top"/>
    </xf>
    <xf numFmtId="164" fontId="2" fillId="0" borderId="15" xfId="0" applyNumberFormat="1" applyFont="1" applyBorder="1" applyAlignment="1">
      <alignment horizontal="left" vertical="top"/>
    </xf>
    <xf numFmtId="0" fontId="2" fillId="0" borderId="23" xfId="0" applyFont="1" applyBorder="1"/>
    <xf numFmtId="0" fontId="2" fillId="0" borderId="28" xfId="0" applyFont="1" applyBorder="1" applyAlignment="1">
      <alignment vertical="top" wrapText="1"/>
    </xf>
    <xf numFmtId="0" fontId="2" fillId="0" borderId="29" xfId="0" applyFont="1" applyBorder="1" applyAlignment="1">
      <alignment vertical="top"/>
    </xf>
    <xf numFmtId="0" fontId="2" fillId="0" borderId="30" xfId="0" applyFont="1" applyBorder="1"/>
    <xf numFmtId="0" fontId="2" fillId="0" borderId="31" xfId="0" applyFont="1" applyBorder="1" applyAlignment="1">
      <alignment vertical="top"/>
    </xf>
    <xf numFmtId="14" fontId="2" fillId="0" borderId="28" xfId="0" applyNumberFormat="1" applyFont="1" applyBorder="1" applyAlignment="1">
      <alignment vertical="top"/>
    </xf>
    <xf numFmtId="0" fontId="2" fillId="0" borderId="28" xfId="0" applyFont="1" applyBorder="1" applyAlignment="1">
      <alignment vertical="top"/>
    </xf>
    <xf numFmtId="164" fontId="2" fillId="0" borderId="31" xfId="0" applyNumberFormat="1" applyFont="1" applyBorder="1" applyAlignment="1">
      <alignment horizontal="left" vertical="top"/>
    </xf>
    <xf numFmtId="164" fontId="2" fillId="0" borderId="28" xfId="0" applyNumberFormat="1" applyFont="1" applyBorder="1" applyAlignment="1">
      <alignment horizontal="left" vertical="top"/>
    </xf>
    <xf numFmtId="164" fontId="2" fillId="0" borderId="32" xfId="0" applyNumberFormat="1" applyFont="1" applyBorder="1" applyAlignment="1">
      <alignment horizontal="left" vertical="top"/>
    </xf>
    <xf numFmtId="0" fontId="2" fillId="0" borderId="24" xfId="0" applyFont="1" applyBorder="1"/>
    <xf numFmtId="14" fontId="2" fillId="0" borderId="16" xfId="0" applyNumberFormat="1" applyFont="1" applyBorder="1" applyAlignment="1">
      <alignment vertical="top"/>
    </xf>
    <xf numFmtId="0" fontId="2" fillId="0" borderId="16" xfId="0" applyFont="1" applyBorder="1" applyAlignment="1">
      <alignment vertical="top" wrapText="1"/>
    </xf>
    <xf numFmtId="0" fontId="2" fillId="0" borderId="16" xfId="0" applyFont="1" applyBorder="1" applyAlignment="1">
      <alignment vertical="top"/>
    </xf>
    <xf numFmtId="0" fontId="2" fillId="0" borderId="33" xfId="0" applyFont="1" applyBorder="1" applyAlignment="1">
      <alignment vertical="top"/>
    </xf>
    <xf numFmtId="164" fontId="2" fillId="0" borderId="20" xfId="0" applyNumberFormat="1" applyFont="1" applyBorder="1" applyAlignment="1">
      <alignment horizontal="left" vertical="top"/>
    </xf>
    <xf numFmtId="164" fontId="2" fillId="0" borderId="16" xfId="0" applyNumberFormat="1" applyFont="1" applyBorder="1" applyAlignment="1">
      <alignment horizontal="left" vertical="top"/>
    </xf>
    <xf numFmtId="164" fontId="2" fillId="0" borderId="17" xfId="0" applyNumberFormat="1" applyFont="1" applyBorder="1" applyAlignment="1">
      <alignment horizontal="left" vertical="top"/>
    </xf>
    <xf numFmtId="0" fontId="2" fillId="2" borderId="34" xfId="0" applyFont="1" applyFill="1" applyBorder="1"/>
    <xf numFmtId="0" fontId="2" fillId="2" borderId="34" xfId="0" applyFont="1" applyFill="1" applyBorder="1" applyAlignment="1">
      <alignment wrapText="1"/>
    </xf>
    <xf numFmtId="4" fontId="7" fillId="2" borderId="7" xfId="0" applyNumberFormat="1" applyFont="1" applyFill="1" applyBorder="1" applyAlignment="1">
      <alignment horizontal="left"/>
    </xf>
    <xf numFmtId="4" fontId="7" fillId="2" borderId="34" xfId="0" applyNumberFormat="1" applyFont="1" applyFill="1" applyBorder="1" applyAlignment="1">
      <alignment horizontal="left"/>
    </xf>
    <xf numFmtId="4" fontId="7" fillId="2" borderId="35" xfId="0" applyNumberFormat="1" applyFont="1" applyFill="1" applyBorder="1" applyAlignment="1">
      <alignment horizontal="left"/>
    </xf>
    <xf numFmtId="0" fontId="2" fillId="0" borderId="36" xfId="0" applyFont="1" applyBorder="1" applyAlignment="1">
      <alignment horizontal="left" vertical="top"/>
    </xf>
    <xf numFmtId="14" fontId="2" fillId="0" borderId="12" xfId="0" applyNumberFormat="1" applyFont="1" applyBorder="1" applyAlignment="1">
      <alignment horizontal="left" vertical="top"/>
    </xf>
    <xf numFmtId="0" fontId="2" fillId="0" borderId="13" xfId="0" applyFont="1" applyBorder="1" applyAlignment="1">
      <alignment vertical="top"/>
    </xf>
    <xf numFmtId="14" fontId="2" fillId="0" borderId="14" xfId="0" applyNumberFormat="1" applyFont="1" applyBorder="1" applyAlignment="1">
      <alignment horizontal="left" vertical="top"/>
    </xf>
    <xf numFmtId="0" fontId="2" fillId="0" borderId="15" xfId="0" applyFont="1" applyBorder="1" applyAlignment="1">
      <alignment vertical="top"/>
    </xf>
    <xf numFmtId="14" fontId="2" fillId="0" borderId="16" xfId="0" applyNumberFormat="1" applyFont="1" applyBorder="1" applyAlignment="1">
      <alignment horizontal="left" vertical="top"/>
    </xf>
    <xf numFmtId="0" fontId="2" fillId="0" borderId="37" xfId="0" applyFont="1" applyBorder="1" applyAlignment="1">
      <alignment vertical="top" wrapText="1"/>
    </xf>
    <xf numFmtId="0" fontId="2" fillId="0" borderId="17" xfId="0" applyFont="1" applyBorder="1" applyAlignment="1">
      <alignment vertical="top"/>
    </xf>
    <xf numFmtId="4" fontId="2" fillId="0" borderId="20" xfId="0" applyNumberFormat="1" applyFont="1" applyBorder="1" applyAlignment="1">
      <alignment horizontal="left" vertical="top"/>
    </xf>
    <xf numFmtId="4" fontId="2" fillId="0" borderId="16" xfId="0" applyNumberFormat="1" applyFont="1" applyBorder="1" applyAlignment="1">
      <alignment horizontal="left" vertical="top"/>
    </xf>
    <xf numFmtId="4" fontId="2" fillId="0" borderId="17" xfId="0" applyNumberFormat="1" applyFont="1" applyBorder="1" applyAlignment="1">
      <alignment horizontal="left" vertical="top"/>
    </xf>
    <xf numFmtId="0" fontId="7" fillId="2" borderId="38" xfId="0" applyFont="1" applyFill="1" applyBorder="1"/>
    <xf numFmtId="0" fontId="2" fillId="2" borderId="39" xfId="0" applyFont="1" applyFill="1" applyBorder="1"/>
    <xf numFmtId="0" fontId="2" fillId="2" borderId="40" xfId="0" applyFont="1" applyFill="1" applyBorder="1"/>
    <xf numFmtId="4" fontId="7" fillId="2" borderId="39" xfId="0" applyNumberFormat="1" applyFont="1" applyFill="1" applyBorder="1" applyAlignment="1">
      <alignment horizontal="left"/>
    </xf>
    <xf numFmtId="4" fontId="7" fillId="2" borderId="40" xfId="0" applyNumberFormat="1" applyFont="1" applyFill="1" applyBorder="1" applyAlignment="1">
      <alignment horizontal="left"/>
    </xf>
    <xf numFmtId="0" fontId="2" fillId="0" borderId="35" xfId="0" applyFont="1" applyBorder="1" applyAlignment="1">
      <alignment horizontal="center" vertical="top"/>
    </xf>
    <xf numFmtId="0" fontId="2" fillId="0" borderId="41" xfId="0" applyFont="1" applyBorder="1" applyAlignment="1">
      <alignment vertical="top"/>
    </xf>
    <xf numFmtId="14" fontId="2" fillId="0" borderId="42" xfId="0" applyNumberFormat="1" applyFont="1" applyBorder="1" applyAlignment="1">
      <alignment horizontal="left" vertical="top"/>
    </xf>
    <xf numFmtId="0" fontId="2" fillId="0" borderId="42" xfId="0" applyFont="1" applyBorder="1" applyAlignment="1">
      <alignment vertical="top"/>
    </xf>
    <xf numFmtId="0" fontId="2" fillId="0" borderId="42" xfId="0" applyFont="1" applyBorder="1" applyAlignment="1">
      <alignment vertical="top" wrapText="1"/>
    </xf>
    <xf numFmtId="0" fontId="2" fillId="0" borderId="43" xfId="0" applyFont="1" applyBorder="1" applyAlignment="1">
      <alignment vertical="top"/>
    </xf>
    <xf numFmtId="4" fontId="2" fillId="0" borderId="41" xfId="0" applyNumberFormat="1" applyFont="1" applyBorder="1" applyAlignment="1">
      <alignment horizontal="left" vertical="top"/>
    </xf>
    <xf numFmtId="4" fontId="2" fillId="0" borderId="42" xfId="0" applyNumberFormat="1" applyFont="1" applyBorder="1" applyAlignment="1">
      <alignment horizontal="left" vertical="top"/>
    </xf>
    <xf numFmtId="4" fontId="2" fillId="0" borderId="43" xfId="0" applyNumberFormat="1" applyFont="1" applyBorder="1" applyAlignment="1">
      <alignment horizontal="left" vertical="top"/>
    </xf>
    <xf numFmtId="0" fontId="2" fillId="0" borderId="36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342900</xdr:colOff>
      <xdr:row>0</xdr:row>
      <xdr:rowOff>57150</xdr:rowOff>
    </xdr:from>
    <xdr:to>
      <xdr:col>15</xdr:col>
      <xdr:colOff>809624</xdr:colOff>
      <xdr:row>2</xdr:row>
      <xdr:rowOff>228600</xdr:rowOff>
    </xdr:to>
    <xdr:pic>
      <xdr:nvPicPr>
        <xdr:cNvPr id="2" name="Picture 3" descr="image00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868775" y="57150"/>
          <a:ext cx="1409699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1"/>
  <sheetViews>
    <sheetView tabSelected="1" workbookViewId="0">
      <selection activeCell="A7" sqref="A7"/>
    </sheetView>
  </sheetViews>
  <sheetFormatPr defaultColWidth="9.1796875" defaultRowHeight="12" x14ac:dyDescent="0.3"/>
  <cols>
    <col min="1" max="1" width="26.7265625" style="1" customWidth="1"/>
    <col min="2" max="2" width="26.54296875" style="1" customWidth="1"/>
    <col min="3" max="3" width="12.453125" style="1" bestFit="1" customWidth="1"/>
    <col min="4" max="4" width="16.453125" style="1" customWidth="1"/>
    <col min="5" max="5" width="12" style="1" customWidth="1"/>
    <col min="6" max="6" width="13" style="1" customWidth="1"/>
    <col min="7" max="7" width="31.7265625" style="1" customWidth="1"/>
    <col min="8" max="8" width="34.453125" style="1" customWidth="1"/>
    <col min="9" max="9" width="15.26953125" style="1" customWidth="1"/>
    <col min="10" max="10" width="12.1796875" style="1" customWidth="1"/>
    <col min="11" max="11" width="12.81640625" style="1" bestFit="1" customWidth="1"/>
    <col min="12" max="12" width="10.7265625" style="1" bestFit="1" customWidth="1"/>
    <col min="13" max="13" width="9.453125" style="1" bestFit="1" customWidth="1"/>
    <col min="14" max="15" width="14.1796875" style="1" bestFit="1" customWidth="1"/>
    <col min="16" max="16" width="12.81640625" style="1" bestFit="1" customWidth="1"/>
    <col min="17" max="17" width="10" style="1" bestFit="1" customWidth="1"/>
    <col min="18" max="16384" width="9.1796875" style="1"/>
  </cols>
  <sheetData>
    <row r="1" spans="1:17" x14ac:dyDescent="0.3">
      <c r="C1" s="2"/>
      <c r="D1" s="2"/>
      <c r="E1" s="3"/>
      <c r="F1" s="4"/>
      <c r="G1" s="3"/>
      <c r="H1" s="3"/>
      <c r="I1" s="3"/>
      <c r="J1" s="3"/>
      <c r="K1" s="3"/>
      <c r="L1" s="3"/>
      <c r="M1" s="2"/>
      <c r="N1" s="2"/>
      <c r="O1" s="2"/>
      <c r="P1" s="2"/>
    </row>
    <row r="2" spans="1:17" x14ac:dyDescent="0.3">
      <c r="A2" s="5" t="s">
        <v>0</v>
      </c>
      <c r="B2" s="6" t="s">
        <v>1</v>
      </c>
      <c r="C2" s="5"/>
      <c r="D2" s="2"/>
      <c r="E2" s="3"/>
      <c r="F2" s="4"/>
      <c r="G2" s="3"/>
      <c r="H2" s="3"/>
      <c r="I2" s="3"/>
      <c r="J2" s="3"/>
      <c r="K2" s="3"/>
      <c r="L2" s="3"/>
      <c r="M2" s="2"/>
      <c r="N2" s="2"/>
      <c r="O2" s="2"/>
      <c r="P2" s="2"/>
    </row>
    <row r="3" spans="1:17" x14ac:dyDescent="0.3">
      <c r="A3" s="6" t="s">
        <v>2</v>
      </c>
      <c r="B3" s="5" t="s">
        <v>3</v>
      </c>
      <c r="C3" s="5"/>
      <c r="D3" s="2"/>
      <c r="E3" s="3"/>
      <c r="F3" s="4"/>
      <c r="G3" s="3"/>
      <c r="H3" s="3"/>
      <c r="I3" s="3"/>
      <c r="J3" s="3"/>
      <c r="K3" s="3"/>
      <c r="L3" s="3"/>
      <c r="M3" s="2"/>
      <c r="N3" s="2"/>
      <c r="O3" s="2"/>
      <c r="P3" s="2"/>
    </row>
    <row r="4" spans="1:17" x14ac:dyDescent="0.3">
      <c r="C4" s="2"/>
      <c r="D4" s="2"/>
      <c r="E4" s="3"/>
      <c r="F4" s="4"/>
      <c r="G4" s="3"/>
      <c r="H4" s="3"/>
      <c r="I4" s="3"/>
      <c r="J4" s="3"/>
      <c r="K4" s="3"/>
      <c r="L4" s="3"/>
      <c r="M4" s="2"/>
      <c r="N4" s="2"/>
      <c r="O4" s="2"/>
      <c r="P4" s="2"/>
    </row>
    <row r="5" spans="1:17" x14ac:dyDescent="0.3">
      <c r="A5" s="7"/>
      <c r="B5" s="8"/>
      <c r="C5" s="8"/>
      <c r="D5" s="8"/>
      <c r="E5" s="8"/>
      <c r="F5" s="8"/>
      <c r="G5" s="8"/>
      <c r="H5" s="8"/>
      <c r="I5" s="8"/>
      <c r="J5" s="9" t="s">
        <v>4</v>
      </c>
      <c r="K5" s="10"/>
      <c r="L5" s="10"/>
      <c r="M5" s="10"/>
      <c r="N5" s="10"/>
      <c r="O5" s="10"/>
      <c r="P5" s="11"/>
    </row>
    <row r="6" spans="1:17" ht="36" customHeight="1" x14ac:dyDescent="0.3">
      <c r="A6" s="12" t="s">
        <v>5</v>
      </c>
      <c r="B6" s="13" t="s">
        <v>6</v>
      </c>
      <c r="C6" s="14" t="s">
        <v>7</v>
      </c>
      <c r="D6" s="13" t="s">
        <v>8</v>
      </c>
      <c r="E6" s="13" t="s">
        <v>9</v>
      </c>
      <c r="F6" s="13" t="s">
        <v>10</v>
      </c>
      <c r="G6" s="13" t="s">
        <v>11</v>
      </c>
      <c r="H6" s="13" t="s">
        <v>12</v>
      </c>
      <c r="I6" s="13" t="s">
        <v>13</v>
      </c>
      <c r="J6" s="15" t="s">
        <v>14</v>
      </c>
      <c r="K6" s="16" t="s">
        <v>15</v>
      </c>
      <c r="L6" s="17" t="s">
        <v>16</v>
      </c>
      <c r="M6" s="17" t="s">
        <v>17</v>
      </c>
      <c r="N6" s="18" t="s">
        <v>18</v>
      </c>
      <c r="O6" s="17" t="s">
        <v>19</v>
      </c>
      <c r="P6" s="19" t="s">
        <v>20</v>
      </c>
    </row>
    <row r="7" spans="1:17" s="28" customFormat="1" ht="60" customHeight="1" x14ac:dyDescent="0.35">
      <c r="A7" s="20" t="s">
        <v>21</v>
      </c>
      <c r="B7" s="21" t="s">
        <v>22</v>
      </c>
      <c r="C7" s="22">
        <v>43661.363055555557</v>
      </c>
      <c r="D7" s="23" t="s">
        <v>23</v>
      </c>
      <c r="E7" s="24" t="s">
        <v>24</v>
      </c>
      <c r="F7" s="23" t="s">
        <v>25</v>
      </c>
      <c r="G7" s="23" t="s">
        <v>26</v>
      </c>
      <c r="H7" s="23" t="s">
        <v>27</v>
      </c>
      <c r="I7" s="23" t="s">
        <v>28</v>
      </c>
      <c r="J7" s="25">
        <v>27842.320899999999</v>
      </c>
      <c r="K7" s="26">
        <v>-2500</v>
      </c>
      <c r="L7" s="25">
        <v>0</v>
      </c>
      <c r="M7" s="25">
        <v>0</v>
      </c>
      <c r="N7" s="25">
        <f t="shared" ref="N7:N10" si="0">J7+K7</f>
        <v>25342.320899999999</v>
      </c>
      <c r="O7" s="25">
        <v>25342.320299999999</v>
      </c>
      <c r="P7" s="27">
        <v>5.9999999999999995E-4</v>
      </c>
    </row>
    <row r="8" spans="1:17" s="28" customFormat="1" ht="60" customHeight="1" x14ac:dyDescent="0.35">
      <c r="A8" s="29"/>
      <c r="B8" s="30" t="s">
        <v>29</v>
      </c>
      <c r="C8" s="31">
        <v>43670.384039351855</v>
      </c>
      <c r="D8" s="32" t="s">
        <v>30</v>
      </c>
      <c r="E8" s="33" t="s">
        <v>31</v>
      </c>
      <c r="F8" s="32" t="s">
        <v>32</v>
      </c>
      <c r="G8" s="32" t="s">
        <v>33</v>
      </c>
      <c r="H8" s="32" t="s">
        <v>34</v>
      </c>
      <c r="I8" s="32" t="s">
        <v>35</v>
      </c>
      <c r="J8" s="34">
        <v>3720.87</v>
      </c>
      <c r="K8" s="35">
        <v>-2500</v>
      </c>
      <c r="L8" s="34">
        <v>0</v>
      </c>
      <c r="M8" s="34">
        <v>0</v>
      </c>
      <c r="N8" s="34">
        <f t="shared" si="0"/>
        <v>1220.8699999999999</v>
      </c>
      <c r="O8" s="34">
        <v>0</v>
      </c>
      <c r="P8" s="36">
        <v>1220.8699999999999</v>
      </c>
    </row>
    <row r="9" spans="1:17" s="28" customFormat="1" ht="60" customHeight="1" x14ac:dyDescent="0.35">
      <c r="A9" s="29"/>
      <c r="B9" s="30" t="s">
        <v>36</v>
      </c>
      <c r="C9" s="31">
        <v>43720.446759259263</v>
      </c>
      <c r="D9" s="32" t="s">
        <v>37</v>
      </c>
      <c r="E9" s="33" t="s">
        <v>38</v>
      </c>
      <c r="F9" s="32" t="s">
        <v>39</v>
      </c>
      <c r="G9" s="32" t="s">
        <v>272</v>
      </c>
      <c r="H9" s="32" t="s">
        <v>40</v>
      </c>
      <c r="I9" s="32" t="s">
        <v>40</v>
      </c>
      <c r="J9" s="34">
        <v>5083</v>
      </c>
      <c r="K9" s="35">
        <v>-2500</v>
      </c>
      <c r="L9" s="34">
        <v>0</v>
      </c>
      <c r="M9" s="34">
        <v>0</v>
      </c>
      <c r="N9" s="34">
        <f t="shared" si="0"/>
        <v>2583</v>
      </c>
      <c r="O9" s="34">
        <v>2583</v>
      </c>
      <c r="P9" s="36">
        <v>0</v>
      </c>
    </row>
    <row r="10" spans="1:17" s="28" customFormat="1" ht="60" customHeight="1" x14ac:dyDescent="0.35">
      <c r="A10" s="29"/>
      <c r="B10" s="30" t="s">
        <v>92</v>
      </c>
      <c r="C10" s="31">
        <v>43881</v>
      </c>
      <c r="D10" s="32" t="s">
        <v>30</v>
      </c>
      <c r="E10" s="33" t="s">
        <v>93</v>
      </c>
      <c r="F10" s="32" t="s">
        <v>94</v>
      </c>
      <c r="G10" s="32" t="s">
        <v>96</v>
      </c>
      <c r="H10" s="32" t="s">
        <v>95</v>
      </c>
      <c r="I10" s="32" t="s">
        <v>40</v>
      </c>
      <c r="J10" s="34">
        <v>0</v>
      </c>
      <c r="K10" s="35">
        <v>0</v>
      </c>
      <c r="L10" s="34">
        <v>0</v>
      </c>
      <c r="M10" s="34">
        <v>0</v>
      </c>
      <c r="N10" s="34">
        <f t="shared" si="0"/>
        <v>0</v>
      </c>
      <c r="O10" s="34">
        <v>0</v>
      </c>
      <c r="P10" s="36">
        <v>0</v>
      </c>
    </row>
    <row r="11" spans="1:17" s="28" customFormat="1" ht="60" customHeight="1" x14ac:dyDescent="0.35">
      <c r="A11" s="29"/>
      <c r="B11" s="37" t="s">
        <v>91</v>
      </c>
      <c r="C11" s="38">
        <v>43720.446759259263</v>
      </c>
      <c r="D11" s="39" t="s">
        <v>98</v>
      </c>
      <c r="E11" s="40" t="s">
        <v>97</v>
      </c>
      <c r="F11" s="39" t="s">
        <v>99</v>
      </c>
      <c r="G11" s="39" t="s">
        <v>272</v>
      </c>
      <c r="H11" s="39" t="s">
        <v>40</v>
      </c>
      <c r="I11" s="39" t="s">
        <v>40</v>
      </c>
      <c r="J11" s="41">
        <v>7659</v>
      </c>
      <c r="K11" s="42">
        <v>-2500</v>
      </c>
      <c r="L11" s="41">
        <v>0</v>
      </c>
      <c r="M11" s="41">
        <v>0</v>
      </c>
      <c r="N11" s="41">
        <f>J11+K11</f>
        <v>5159</v>
      </c>
      <c r="O11" s="41">
        <v>0</v>
      </c>
      <c r="P11" s="43">
        <f>N11</f>
        <v>5159</v>
      </c>
    </row>
    <row r="12" spans="1:17" ht="27" customHeight="1" x14ac:dyDescent="0.3">
      <c r="A12" s="44" t="s">
        <v>41</v>
      </c>
      <c r="B12" s="44"/>
      <c r="C12" s="45"/>
      <c r="D12" s="45"/>
      <c r="E12" s="45"/>
      <c r="F12" s="45"/>
      <c r="G12" s="45"/>
      <c r="H12" s="45"/>
      <c r="I12" s="45"/>
      <c r="J12" s="46">
        <f t="shared" ref="J12:P12" si="1">SUM(J7:J11)</f>
        <v>44305.190900000001</v>
      </c>
      <c r="K12" s="47">
        <f t="shared" si="1"/>
        <v>-10000</v>
      </c>
      <c r="L12" s="48">
        <f t="shared" si="1"/>
        <v>0</v>
      </c>
      <c r="M12" s="48">
        <f t="shared" si="1"/>
        <v>0</v>
      </c>
      <c r="N12" s="48">
        <f t="shared" si="1"/>
        <v>34305.190900000001</v>
      </c>
      <c r="O12" s="48">
        <f t="shared" si="1"/>
        <v>27925.320299999999</v>
      </c>
      <c r="P12" s="49">
        <f t="shared" si="1"/>
        <v>6379.8706000000002</v>
      </c>
      <c r="Q12" s="50" t="s">
        <v>81</v>
      </c>
    </row>
    <row r="13" spans="1:17" ht="60.75" customHeight="1" x14ac:dyDescent="0.3">
      <c r="A13" s="51" t="s">
        <v>89</v>
      </c>
      <c r="B13" s="52" t="s">
        <v>159</v>
      </c>
      <c r="C13" s="53">
        <v>43938</v>
      </c>
      <c r="D13" s="54"/>
      <c r="E13" s="55" t="s">
        <v>78</v>
      </c>
      <c r="F13" s="55" t="s">
        <v>53</v>
      </c>
      <c r="G13" s="54" t="s">
        <v>42</v>
      </c>
      <c r="H13" s="56" t="s">
        <v>50</v>
      </c>
      <c r="I13" s="57" t="s">
        <v>51</v>
      </c>
      <c r="J13" s="58">
        <v>26536.799999999999</v>
      </c>
      <c r="K13" s="59">
        <v>-2500</v>
      </c>
      <c r="L13" s="59">
        <v>0</v>
      </c>
      <c r="M13" s="59">
        <v>0</v>
      </c>
      <c r="N13" s="60">
        <f>J13+K13</f>
        <v>24036.799999999999</v>
      </c>
      <c r="O13" s="59">
        <f t="shared" ref="O13:O18" si="2">N13</f>
        <v>24036.799999999999</v>
      </c>
      <c r="P13" s="61">
        <v>0</v>
      </c>
    </row>
    <row r="14" spans="1:17" ht="60.75" customHeight="1" x14ac:dyDescent="0.3">
      <c r="A14" s="62"/>
      <c r="B14" s="63" t="s">
        <v>62</v>
      </c>
      <c r="C14" s="64">
        <v>43983</v>
      </c>
      <c r="D14" s="56" t="s">
        <v>82</v>
      </c>
      <c r="E14" s="65" t="s">
        <v>72</v>
      </c>
      <c r="F14" s="65" t="s">
        <v>54</v>
      </c>
      <c r="G14" s="56" t="s">
        <v>273</v>
      </c>
      <c r="H14" s="56" t="s">
        <v>50</v>
      </c>
      <c r="I14" s="57" t="s">
        <v>51</v>
      </c>
      <c r="J14" s="66">
        <v>10140.52</v>
      </c>
      <c r="K14" s="60">
        <v>-2500</v>
      </c>
      <c r="L14" s="60">
        <v>0</v>
      </c>
      <c r="M14" s="60">
        <v>0</v>
      </c>
      <c r="N14" s="60">
        <f>J14+K14</f>
        <v>7640.52</v>
      </c>
      <c r="O14" s="60">
        <f t="shared" si="2"/>
        <v>7640.52</v>
      </c>
      <c r="P14" s="67">
        <v>0</v>
      </c>
    </row>
    <row r="15" spans="1:17" ht="60.75" customHeight="1" x14ac:dyDescent="0.3">
      <c r="A15" s="62"/>
      <c r="B15" s="63" t="s">
        <v>158</v>
      </c>
      <c r="C15" s="64">
        <v>44008</v>
      </c>
      <c r="D15" s="56" t="s">
        <v>83</v>
      </c>
      <c r="E15" s="65" t="s">
        <v>70</v>
      </c>
      <c r="F15" s="65" t="s">
        <v>55</v>
      </c>
      <c r="G15" s="56" t="s">
        <v>43</v>
      </c>
      <c r="H15" s="56" t="s">
        <v>50</v>
      </c>
      <c r="I15" s="57" t="s">
        <v>51</v>
      </c>
      <c r="J15" s="66">
        <v>17513.89</v>
      </c>
      <c r="K15" s="60">
        <v>-2500</v>
      </c>
      <c r="L15" s="60">
        <v>0</v>
      </c>
      <c r="M15" s="60">
        <v>0</v>
      </c>
      <c r="N15" s="60">
        <f>J15+K15</f>
        <v>15013.89</v>
      </c>
      <c r="O15" s="60">
        <f t="shared" si="2"/>
        <v>15013.89</v>
      </c>
      <c r="P15" s="67">
        <v>0</v>
      </c>
    </row>
    <row r="16" spans="1:17" ht="60.75" customHeight="1" x14ac:dyDescent="0.3">
      <c r="A16" s="62"/>
      <c r="B16" s="63" t="s">
        <v>157</v>
      </c>
      <c r="C16" s="64">
        <v>44022</v>
      </c>
      <c r="D16" s="56" t="s">
        <v>84</v>
      </c>
      <c r="E16" s="65" t="s">
        <v>77</v>
      </c>
      <c r="F16" s="65" t="s">
        <v>56</v>
      </c>
      <c r="G16" s="56" t="s">
        <v>274</v>
      </c>
      <c r="H16" s="56" t="s">
        <v>50</v>
      </c>
      <c r="I16" s="57" t="s">
        <v>51</v>
      </c>
      <c r="J16" s="66">
        <v>38355.46</v>
      </c>
      <c r="K16" s="60">
        <v>-2500</v>
      </c>
      <c r="L16" s="60">
        <v>0</v>
      </c>
      <c r="M16" s="60">
        <v>0</v>
      </c>
      <c r="N16" s="60">
        <f t="shared" ref="N16:N17" si="3">J16+K16</f>
        <v>35855.46</v>
      </c>
      <c r="O16" s="60">
        <f t="shared" si="2"/>
        <v>35855.46</v>
      </c>
      <c r="P16" s="67">
        <v>0</v>
      </c>
    </row>
    <row r="17" spans="1:16" ht="60.75" customHeight="1" x14ac:dyDescent="0.3">
      <c r="A17" s="62"/>
      <c r="B17" s="63" t="s">
        <v>63</v>
      </c>
      <c r="C17" s="64">
        <v>44054</v>
      </c>
      <c r="D17" s="56" t="s">
        <v>85</v>
      </c>
      <c r="E17" s="65" t="s">
        <v>76</v>
      </c>
      <c r="F17" s="65" t="s">
        <v>57</v>
      </c>
      <c r="G17" s="56" t="s">
        <v>44</v>
      </c>
      <c r="H17" s="56" t="s">
        <v>50</v>
      </c>
      <c r="I17" s="57" t="s">
        <v>51</v>
      </c>
      <c r="J17" s="66">
        <v>27601.4</v>
      </c>
      <c r="K17" s="60">
        <v>-2500</v>
      </c>
      <c r="L17" s="60">
        <v>0</v>
      </c>
      <c r="M17" s="60">
        <v>0</v>
      </c>
      <c r="N17" s="60">
        <f t="shared" si="3"/>
        <v>25101.4</v>
      </c>
      <c r="O17" s="60">
        <f t="shared" si="2"/>
        <v>25101.4</v>
      </c>
      <c r="P17" s="67">
        <v>0</v>
      </c>
    </row>
    <row r="18" spans="1:16" ht="60.75" customHeight="1" x14ac:dyDescent="0.3">
      <c r="A18" s="62"/>
      <c r="B18" s="63" t="s">
        <v>64</v>
      </c>
      <c r="C18" s="64">
        <v>44078</v>
      </c>
      <c r="D18" s="56" t="s">
        <v>88</v>
      </c>
      <c r="E18" s="65" t="s">
        <v>74</v>
      </c>
      <c r="F18" s="65" t="s">
        <v>58</v>
      </c>
      <c r="G18" s="56" t="s">
        <v>45</v>
      </c>
      <c r="H18" s="56" t="s">
        <v>50</v>
      </c>
      <c r="I18" s="57" t="s">
        <v>51</v>
      </c>
      <c r="J18" s="66">
        <v>6967.21</v>
      </c>
      <c r="K18" s="60">
        <v>-2500</v>
      </c>
      <c r="L18" s="60">
        <v>0</v>
      </c>
      <c r="M18" s="60">
        <v>0</v>
      </c>
      <c r="N18" s="60">
        <f>J18+K18</f>
        <v>4467.21</v>
      </c>
      <c r="O18" s="60">
        <f t="shared" si="2"/>
        <v>4467.21</v>
      </c>
      <c r="P18" s="67">
        <v>0</v>
      </c>
    </row>
    <row r="19" spans="1:16" ht="60.75" customHeight="1" x14ac:dyDescent="0.3">
      <c r="A19" s="62"/>
      <c r="B19" s="63" t="s">
        <v>65</v>
      </c>
      <c r="C19" s="64">
        <v>44097</v>
      </c>
      <c r="D19" s="56" t="s">
        <v>86</v>
      </c>
      <c r="E19" s="65" t="s">
        <v>73</v>
      </c>
      <c r="F19" s="65" t="s">
        <v>59</v>
      </c>
      <c r="G19" s="56" t="s">
        <v>46</v>
      </c>
      <c r="H19" s="56" t="s">
        <v>163</v>
      </c>
      <c r="I19" s="57" t="s">
        <v>87</v>
      </c>
      <c r="J19" s="66">
        <v>0</v>
      </c>
      <c r="K19" s="60">
        <v>0</v>
      </c>
      <c r="L19" s="60">
        <v>0</v>
      </c>
      <c r="M19" s="60">
        <v>0</v>
      </c>
      <c r="N19" s="60">
        <f>J19+K19</f>
        <v>0</v>
      </c>
      <c r="O19" s="60">
        <v>0</v>
      </c>
      <c r="P19" s="67">
        <v>0</v>
      </c>
    </row>
    <row r="20" spans="1:16" ht="60.75" customHeight="1" x14ac:dyDescent="0.3">
      <c r="A20" s="62"/>
      <c r="B20" s="63" t="s">
        <v>66</v>
      </c>
      <c r="C20" s="64">
        <v>44105</v>
      </c>
      <c r="D20" s="56" t="s">
        <v>80</v>
      </c>
      <c r="E20" s="65" t="s">
        <v>75</v>
      </c>
      <c r="F20" s="65" t="s">
        <v>60</v>
      </c>
      <c r="G20" s="56" t="s">
        <v>47</v>
      </c>
      <c r="H20" s="56" t="s">
        <v>50</v>
      </c>
      <c r="I20" s="57" t="s">
        <v>87</v>
      </c>
      <c r="J20" s="66">
        <v>10000</v>
      </c>
      <c r="K20" s="60">
        <v>-250</v>
      </c>
      <c r="L20" s="60">
        <v>0</v>
      </c>
      <c r="M20" s="60">
        <v>0</v>
      </c>
      <c r="N20" s="60">
        <f>J20+K20</f>
        <v>9750</v>
      </c>
      <c r="O20" s="60">
        <v>9750</v>
      </c>
      <c r="P20" s="67">
        <v>0</v>
      </c>
    </row>
    <row r="21" spans="1:16" ht="60.75" customHeight="1" x14ac:dyDescent="0.3">
      <c r="A21" s="62"/>
      <c r="B21" s="63" t="s">
        <v>67</v>
      </c>
      <c r="C21" s="64">
        <v>44144</v>
      </c>
      <c r="D21" s="56" t="s">
        <v>23</v>
      </c>
      <c r="E21" s="65" t="s">
        <v>71</v>
      </c>
      <c r="F21" s="65" t="s">
        <v>61</v>
      </c>
      <c r="G21" s="56" t="s">
        <v>48</v>
      </c>
      <c r="H21" s="56" t="s">
        <v>164</v>
      </c>
      <c r="I21" s="57" t="s">
        <v>40</v>
      </c>
      <c r="J21" s="66">
        <v>4876</v>
      </c>
      <c r="K21" s="60">
        <v>-2500</v>
      </c>
      <c r="L21" s="60">
        <v>0</v>
      </c>
      <c r="M21" s="60">
        <v>0</v>
      </c>
      <c r="N21" s="60">
        <f>J21+K21</f>
        <v>2376</v>
      </c>
      <c r="O21" s="60">
        <f>N21</f>
        <v>2376</v>
      </c>
      <c r="P21" s="67">
        <v>0</v>
      </c>
    </row>
    <row r="22" spans="1:16" ht="60.75" customHeight="1" x14ac:dyDescent="0.3">
      <c r="A22" s="62"/>
      <c r="B22" s="63" t="s">
        <v>68</v>
      </c>
      <c r="C22" s="64">
        <v>43901</v>
      </c>
      <c r="D22" s="56" t="s">
        <v>80</v>
      </c>
      <c r="E22" s="65" t="s">
        <v>79</v>
      </c>
      <c r="F22" s="65"/>
      <c r="G22" s="56" t="s">
        <v>49</v>
      </c>
      <c r="H22" s="56" t="s">
        <v>50</v>
      </c>
      <c r="I22" s="57" t="s">
        <v>51</v>
      </c>
      <c r="J22" s="66">
        <v>274227</v>
      </c>
      <c r="K22" s="60">
        <v>-13711.34</v>
      </c>
      <c r="L22" s="60">
        <v>0</v>
      </c>
      <c r="M22" s="60">
        <v>0</v>
      </c>
      <c r="N22" s="60">
        <f>J22+K22</f>
        <v>260515.66</v>
      </c>
      <c r="O22" s="60">
        <f>N22</f>
        <v>260515.66</v>
      </c>
      <c r="P22" s="67">
        <v>0</v>
      </c>
    </row>
    <row r="23" spans="1:16" ht="60.75" customHeight="1" x14ac:dyDescent="0.3">
      <c r="A23" s="62"/>
      <c r="B23" s="68" t="s">
        <v>69</v>
      </c>
      <c r="C23" s="64">
        <v>43915</v>
      </c>
      <c r="D23" s="56" t="s">
        <v>80</v>
      </c>
      <c r="E23" s="65" t="s">
        <v>79</v>
      </c>
      <c r="F23" s="65"/>
      <c r="G23" s="56" t="s">
        <v>52</v>
      </c>
      <c r="H23" s="56" t="s">
        <v>40</v>
      </c>
      <c r="I23" s="57" t="s">
        <v>51</v>
      </c>
      <c r="J23" s="66">
        <v>274227</v>
      </c>
      <c r="K23" s="60">
        <v>-13711.34</v>
      </c>
      <c r="L23" s="60">
        <v>0</v>
      </c>
      <c r="M23" s="60">
        <v>0</v>
      </c>
      <c r="N23" s="60">
        <f t="shared" ref="N23" si="4">J23+K23</f>
        <v>260515.66</v>
      </c>
      <c r="O23" s="60">
        <f t="shared" ref="O23" si="5">N23</f>
        <v>260515.66</v>
      </c>
      <c r="P23" s="67">
        <v>0</v>
      </c>
    </row>
    <row r="24" spans="1:16" ht="27.75" customHeight="1" x14ac:dyDescent="0.3">
      <c r="A24" s="69" t="s">
        <v>90</v>
      </c>
      <c r="B24" s="70"/>
      <c r="C24" s="70"/>
      <c r="D24" s="70"/>
      <c r="E24" s="70"/>
      <c r="F24" s="70"/>
      <c r="G24" s="70"/>
      <c r="H24" s="70"/>
      <c r="I24" s="70"/>
      <c r="J24" s="71">
        <f t="shared" ref="J24:P24" si="6">SUM(J13:J23)</f>
        <v>690445.28</v>
      </c>
      <c r="K24" s="72">
        <f t="shared" si="6"/>
        <v>-45172.68</v>
      </c>
      <c r="L24" s="72">
        <f t="shared" si="6"/>
        <v>0</v>
      </c>
      <c r="M24" s="72">
        <f t="shared" si="6"/>
        <v>0</v>
      </c>
      <c r="N24" s="72">
        <f t="shared" si="6"/>
        <v>645272.6</v>
      </c>
      <c r="O24" s="72">
        <f t="shared" si="6"/>
        <v>645272.6</v>
      </c>
      <c r="P24" s="72">
        <f t="shared" si="6"/>
        <v>0</v>
      </c>
    </row>
    <row r="25" spans="1:16" ht="60.75" customHeight="1" x14ac:dyDescent="0.3">
      <c r="A25" s="73" t="s">
        <v>154</v>
      </c>
      <c r="B25" s="63" t="s">
        <v>160</v>
      </c>
      <c r="C25" s="64">
        <v>44407</v>
      </c>
      <c r="D25" s="56"/>
      <c r="E25" s="65" t="s">
        <v>141</v>
      </c>
      <c r="F25" s="65"/>
      <c r="G25" s="65" t="s">
        <v>156</v>
      </c>
      <c r="H25" s="56" t="s">
        <v>164</v>
      </c>
      <c r="I25" s="57" t="s">
        <v>40</v>
      </c>
      <c r="J25" s="74">
        <v>0</v>
      </c>
      <c r="K25" s="75">
        <v>0</v>
      </c>
      <c r="L25" s="75">
        <v>0</v>
      </c>
      <c r="M25" s="75">
        <v>0</v>
      </c>
      <c r="N25" s="75">
        <v>0</v>
      </c>
      <c r="O25" s="75">
        <v>0</v>
      </c>
      <c r="P25" s="76">
        <f>N25</f>
        <v>0</v>
      </c>
    </row>
    <row r="26" spans="1:16" ht="60.75" customHeight="1" x14ac:dyDescent="0.3">
      <c r="A26" s="77"/>
      <c r="B26" s="63" t="s">
        <v>161</v>
      </c>
      <c r="C26" s="64">
        <v>44407</v>
      </c>
      <c r="D26" s="56"/>
      <c r="E26" s="65" t="s">
        <v>140</v>
      </c>
      <c r="F26" s="65"/>
      <c r="G26" s="65" t="s">
        <v>143</v>
      </c>
      <c r="H26" s="56" t="s">
        <v>164</v>
      </c>
      <c r="I26" s="57" t="s">
        <v>40</v>
      </c>
      <c r="J26" s="74">
        <v>0</v>
      </c>
      <c r="K26" s="75">
        <v>0</v>
      </c>
      <c r="L26" s="75">
        <v>0</v>
      </c>
      <c r="M26" s="75">
        <v>0</v>
      </c>
      <c r="N26" s="75">
        <f t="shared" ref="N26:N47" si="7">J26+K26</f>
        <v>0</v>
      </c>
      <c r="O26" s="75">
        <v>0</v>
      </c>
      <c r="P26" s="76">
        <f t="shared" ref="P26:P27" si="8">N26</f>
        <v>0</v>
      </c>
    </row>
    <row r="27" spans="1:16" ht="60.75" customHeight="1" x14ac:dyDescent="0.3">
      <c r="A27" s="77"/>
      <c r="B27" s="63" t="s">
        <v>119</v>
      </c>
      <c r="C27" s="64">
        <v>44330</v>
      </c>
      <c r="D27" s="56" t="s">
        <v>149</v>
      </c>
      <c r="E27" s="65" t="s">
        <v>101</v>
      </c>
      <c r="F27" s="65"/>
      <c r="G27" s="56" t="s">
        <v>143</v>
      </c>
      <c r="H27" s="56" t="s">
        <v>164</v>
      </c>
      <c r="I27" s="57" t="s">
        <v>40</v>
      </c>
      <c r="J27" s="74">
        <v>0</v>
      </c>
      <c r="K27" s="75">
        <v>0</v>
      </c>
      <c r="L27" s="75">
        <v>0</v>
      </c>
      <c r="M27" s="75">
        <v>0</v>
      </c>
      <c r="N27" s="75">
        <f t="shared" si="7"/>
        <v>0</v>
      </c>
      <c r="O27" s="75">
        <v>0</v>
      </c>
      <c r="P27" s="76">
        <f t="shared" si="8"/>
        <v>0</v>
      </c>
    </row>
    <row r="28" spans="1:16" ht="60.75" customHeight="1" x14ac:dyDescent="0.3">
      <c r="A28" s="77"/>
      <c r="B28" s="63" t="s">
        <v>120</v>
      </c>
      <c r="C28" s="64">
        <v>44454</v>
      </c>
      <c r="D28" s="56" t="s">
        <v>149</v>
      </c>
      <c r="E28" s="65" t="s">
        <v>100</v>
      </c>
      <c r="F28" s="65"/>
      <c r="G28" s="56" t="s">
        <v>144</v>
      </c>
      <c r="H28" s="56" t="s">
        <v>162</v>
      </c>
      <c r="I28" s="57" t="s">
        <v>87</v>
      </c>
      <c r="J28" s="74">
        <v>517.5</v>
      </c>
      <c r="K28" s="75">
        <v>0</v>
      </c>
      <c r="L28" s="75">
        <v>0</v>
      </c>
      <c r="M28" s="75">
        <v>0</v>
      </c>
      <c r="N28" s="75">
        <f t="shared" si="7"/>
        <v>517.5</v>
      </c>
      <c r="O28" s="75">
        <f t="shared" ref="O28:O34" si="9">N28</f>
        <v>517.5</v>
      </c>
      <c r="P28" s="76">
        <v>0</v>
      </c>
    </row>
    <row r="29" spans="1:16" ht="60.75" customHeight="1" x14ac:dyDescent="0.3">
      <c r="A29" s="77"/>
      <c r="B29" s="63" t="s">
        <v>121</v>
      </c>
      <c r="C29" s="64">
        <v>44458</v>
      </c>
      <c r="D29" s="56" t="s">
        <v>149</v>
      </c>
      <c r="E29" s="65" t="s">
        <v>102</v>
      </c>
      <c r="F29" s="65"/>
      <c r="G29" s="56" t="s">
        <v>145</v>
      </c>
      <c r="H29" s="56" t="s">
        <v>162</v>
      </c>
      <c r="I29" s="57" t="s">
        <v>87</v>
      </c>
      <c r="J29" s="74">
        <v>3881.25</v>
      </c>
      <c r="K29" s="75">
        <v>-970.31</v>
      </c>
      <c r="L29" s="75">
        <v>0</v>
      </c>
      <c r="M29" s="75">
        <v>0</v>
      </c>
      <c r="N29" s="75">
        <f t="shared" si="7"/>
        <v>2910.94</v>
      </c>
      <c r="O29" s="75">
        <f t="shared" si="9"/>
        <v>2910.94</v>
      </c>
      <c r="P29" s="76">
        <v>0</v>
      </c>
    </row>
    <row r="30" spans="1:16" ht="60.75" customHeight="1" x14ac:dyDescent="0.3">
      <c r="A30" s="77"/>
      <c r="B30" s="63" t="s">
        <v>122</v>
      </c>
      <c r="C30" s="64">
        <v>44472</v>
      </c>
      <c r="D30" s="56" t="s">
        <v>150</v>
      </c>
      <c r="E30" s="65" t="s">
        <v>103</v>
      </c>
      <c r="F30" s="65"/>
      <c r="G30" s="56" t="s">
        <v>145</v>
      </c>
      <c r="H30" s="56" t="s">
        <v>162</v>
      </c>
      <c r="I30" s="57" t="s">
        <v>87</v>
      </c>
      <c r="J30" s="74">
        <v>3682.88</v>
      </c>
      <c r="K30" s="75">
        <v>-920.75</v>
      </c>
      <c r="L30" s="75">
        <v>0</v>
      </c>
      <c r="M30" s="75">
        <v>0</v>
      </c>
      <c r="N30" s="75">
        <f t="shared" si="7"/>
        <v>2762.13</v>
      </c>
      <c r="O30" s="75">
        <f t="shared" si="9"/>
        <v>2762.13</v>
      </c>
      <c r="P30" s="76">
        <v>0</v>
      </c>
    </row>
    <row r="31" spans="1:16" ht="60.75" customHeight="1" x14ac:dyDescent="0.3">
      <c r="A31" s="77"/>
      <c r="B31" s="63" t="s">
        <v>123</v>
      </c>
      <c r="C31" s="64">
        <v>44471</v>
      </c>
      <c r="D31" s="56" t="s">
        <v>149</v>
      </c>
      <c r="E31" s="65" t="s">
        <v>104</v>
      </c>
      <c r="F31" s="65"/>
      <c r="G31" s="56" t="s">
        <v>142</v>
      </c>
      <c r="H31" s="56" t="s">
        <v>162</v>
      </c>
      <c r="I31" s="57" t="s">
        <v>87</v>
      </c>
      <c r="J31" s="74">
        <v>3021.63</v>
      </c>
      <c r="K31" s="75">
        <v>-755.41</v>
      </c>
      <c r="L31" s="75">
        <v>0</v>
      </c>
      <c r="M31" s="75">
        <v>0</v>
      </c>
      <c r="N31" s="75">
        <f t="shared" si="7"/>
        <v>2266.2200000000003</v>
      </c>
      <c r="O31" s="75">
        <f t="shared" si="9"/>
        <v>2266.2200000000003</v>
      </c>
      <c r="P31" s="76">
        <v>0</v>
      </c>
    </row>
    <row r="32" spans="1:16" ht="60.75" customHeight="1" x14ac:dyDescent="0.3">
      <c r="A32" s="77"/>
      <c r="B32" s="63" t="s">
        <v>124</v>
      </c>
      <c r="C32" s="64">
        <v>44475</v>
      </c>
      <c r="D32" s="56" t="s">
        <v>149</v>
      </c>
      <c r="E32" s="65" t="s">
        <v>105</v>
      </c>
      <c r="F32" s="65"/>
      <c r="G32" s="56" t="s">
        <v>142</v>
      </c>
      <c r="H32" s="56" t="s">
        <v>162</v>
      </c>
      <c r="I32" s="57" t="s">
        <v>87</v>
      </c>
      <c r="J32" s="74">
        <v>3021.63</v>
      </c>
      <c r="K32" s="75">
        <v>-755.41</v>
      </c>
      <c r="L32" s="75">
        <v>0</v>
      </c>
      <c r="M32" s="75">
        <v>0</v>
      </c>
      <c r="N32" s="75">
        <f t="shared" si="7"/>
        <v>2266.2200000000003</v>
      </c>
      <c r="O32" s="75">
        <f t="shared" si="9"/>
        <v>2266.2200000000003</v>
      </c>
      <c r="P32" s="76">
        <v>0</v>
      </c>
    </row>
    <row r="33" spans="1:16" ht="60.75" customHeight="1" x14ac:dyDescent="0.3">
      <c r="A33" s="77"/>
      <c r="B33" s="63" t="s">
        <v>125</v>
      </c>
      <c r="C33" s="64">
        <v>44475</v>
      </c>
      <c r="D33" s="56" t="s">
        <v>86</v>
      </c>
      <c r="E33" s="65" t="s">
        <v>106</v>
      </c>
      <c r="F33" s="65"/>
      <c r="G33" s="56" t="s">
        <v>142</v>
      </c>
      <c r="H33" s="56" t="s">
        <v>162</v>
      </c>
      <c r="I33" s="57" t="s">
        <v>87</v>
      </c>
      <c r="J33" s="74">
        <v>3021.63</v>
      </c>
      <c r="K33" s="75">
        <v>-755.41</v>
      </c>
      <c r="L33" s="75">
        <v>0</v>
      </c>
      <c r="M33" s="75">
        <v>0</v>
      </c>
      <c r="N33" s="75">
        <f t="shared" si="7"/>
        <v>2266.2200000000003</v>
      </c>
      <c r="O33" s="75">
        <f t="shared" si="9"/>
        <v>2266.2200000000003</v>
      </c>
      <c r="P33" s="76">
        <v>0</v>
      </c>
    </row>
    <row r="34" spans="1:16" ht="60.75" customHeight="1" x14ac:dyDescent="0.3">
      <c r="A34" s="77"/>
      <c r="B34" s="63" t="s">
        <v>128</v>
      </c>
      <c r="C34" s="64">
        <v>44462</v>
      </c>
      <c r="D34" s="56" t="s">
        <v>149</v>
      </c>
      <c r="E34" s="65" t="s">
        <v>107</v>
      </c>
      <c r="F34" s="65"/>
      <c r="G34" s="56" t="s">
        <v>142</v>
      </c>
      <c r="H34" s="56" t="s">
        <v>162</v>
      </c>
      <c r="I34" s="57" t="s">
        <v>87</v>
      </c>
      <c r="J34" s="74">
        <v>3881.25</v>
      </c>
      <c r="K34" s="75">
        <v>-970.31</v>
      </c>
      <c r="L34" s="75">
        <v>0</v>
      </c>
      <c r="M34" s="75">
        <v>0</v>
      </c>
      <c r="N34" s="75">
        <f t="shared" si="7"/>
        <v>2910.94</v>
      </c>
      <c r="O34" s="75">
        <f t="shared" si="9"/>
        <v>2910.94</v>
      </c>
      <c r="P34" s="76">
        <v>0</v>
      </c>
    </row>
    <row r="35" spans="1:16" ht="60.75" customHeight="1" x14ac:dyDescent="0.3">
      <c r="A35" s="77"/>
      <c r="B35" s="63" t="s">
        <v>126</v>
      </c>
      <c r="C35" s="64">
        <v>44456</v>
      </c>
      <c r="D35" s="56" t="s">
        <v>149</v>
      </c>
      <c r="E35" s="65" t="s">
        <v>101</v>
      </c>
      <c r="F35" s="65"/>
      <c r="G35" s="56" t="s">
        <v>142</v>
      </c>
      <c r="H35" s="56" t="s">
        <v>162</v>
      </c>
      <c r="I35" s="57" t="s">
        <v>87</v>
      </c>
      <c r="J35" s="74">
        <v>3021.63</v>
      </c>
      <c r="K35" s="75">
        <v>-755.41</v>
      </c>
      <c r="L35" s="75">
        <v>0</v>
      </c>
      <c r="M35" s="75">
        <v>0</v>
      </c>
      <c r="N35" s="75">
        <f t="shared" si="7"/>
        <v>2266.2200000000003</v>
      </c>
      <c r="O35" s="75">
        <f>N35</f>
        <v>2266.2200000000003</v>
      </c>
      <c r="P35" s="76">
        <v>0</v>
      </c>
    </row>
    <row r="36" spans="1:16" ht="60.75" customHeight="1" x14ac:dyDescent="0.3">
      <c r="A36" s="77"/>
      <c r="B36" s="63" t="s">
        <v>127</v>
      </c>
      <c r="C36" s="64">
        <v>44495</v>
      </c>
      <c r="D36" s="56"/>
      <c r="E36" s="65" t="s">
        <v>108</v>
      </c>
      <c r="F36" s="65"/>
      <c r="G36" s="56" t="s">
        <v>146</v>
      </c>
      <c r="H36" s="56" t="s">
        <v>164</v>
      </c>
      <c r="I36" s="57" t="s">
        <v>40</v>
      </c>
      <c r="J36" s="74">
        <v>0</v>
      </c>
      <c r="K36" s="75">
        <v>0</v>
      </c>
      <c r="L36" s="75">
        <v>0</v>
      </c>
      <c r="M36" s="75">
        <v>0</v>
      </c>
      <c r="N36" s="75">
        <f t="shared" si="7"/>
        <v>0</v>
      </c>
      <c r="O36" s="75">
        <f>N36</f>
        <v>0</v>
      </c>
      <c r="P36" s="76">
        <f t="shared" ref="P36:P37" si="10">N36</f>
        <v>0</v>
      </c>
    </row>
    <row r="37" spans="1:16" ht="60.75" customHeight="1" x14ac:dyDescent="0.3">
      <c r="A37" s="77"/>
      <c r="B37" s="63" t="s">
        <v>129</v>
      </c>
      <c r="C37" s="64">
        <v>44547</v>
      </c>
      <c r="D37" s="56"/>
      <c r="E37" s="65" t="s">
        <v>109</v>
      </c>
      <c r="F37" s="65"/>
      <c r="G37" s="56" t="s">
        <v>143</v>
      </c>
      <c r="H37" s="56" t="s">
        <v>164</v>
      </c>
      <c r="I37" s="57" t="s">
        <v>40</v>
      </c>
      <c r="J37" s="74">
        <v>0</v>
      </c>
      <c r="K37" s="75">
        <v>0</v>
      </c>
      <c r="L37" s="75">
        <v>0</v>
      </c>
      <c r="M37" s="75">
        <v>0</v>
      </c>
      <c r="N37" s="75">
        <f t="shared" si="7"/>
        <v>0</v>
      </c>
      <c r="O37" s="75">
        <v>0</v>
      </c>
      <c r="P37" s="76">
        <f t="shared" si="10"/>
        <v>0</v>
      </c>
    </row>
    <row r="38" spans="1:16" ht="60.75" customHeight="1" x14ac:dyDescent="0.3">
      <c r="A38" s="77"/>
      <c r="B38" s="63" t="s">
        <v>130</v>
      </c>
      <c r="C38" s="64">
        <v>44545</v>
      </c>
      <c r="D38" s="56" t="s">
        <v>86</v>
      </c>
      <c r="E38" s="65" t="s">
        <v>110</v>
      </c>
      <c r="F38" s="65" t="s">
        <v>165</v>
      </c>
      <c r="G38" s="56" t="s">
        <v>143</v>
      </c>
      <c r="H38" s="56" t="s">
        <v>166</v>
      </c>
      <c r="I38" s="57" t="s">
        <v>40</v>
      </c>
      <c r="J38" s="74">
        <v>14628.79</v>
      </c>
      <c r="K38" s="75">
        <v>-2500</v>
      </c>
      <c r="L38" s="75">
        <v>0</v>
      </c>
      <c r="M38" s="75">
        <v>0</v>
      </c>
      <c r="N38" s="75">
        <f t="shared" si="7"/>
        <v>12128.79</v>
      </c>
      <c r="O38" s="75">
        <f t="shared" ref="O38:O43" si="11">N38</f>
        <v>12128.79</v>
      </c>
      <c r="P38" s="76">
        <v>0</v>
      </c>
    </row>
    <row r="39" spans="1:16" ht="60.75" customHeight="1" x14ac:dyDescent="0.3">
      <c r="A39" s="77"/>
      <c r="B39" s="63" t="s">
        <v>139</v>
      </c>
      <c r="C39" s="64">
        <v>44546</v>
      </c>
      <c r="D39" s="56" t="s">
        <v>149</v>
      </c>
      <c r="E39" s="65" t="s">
        <v>111</v>
      </c>
      <c r="F39" s="65"/>
      <c r="G39" s="56" t="s">
        <v>144</v>
      </c>
      <c r="H39" s="56" t="s">
        <v>162</v>
      </c>
      <c r="I39" s="57" t="s">
        <v>87</v>
      </c>
      <c r="J39" s="74">
        <v>747.5</v>
      </c>
      <c r="K39" s="75">
        <v>0</v>
      </c>
      <c r="L39" s="75">
        <v>0</v>
      </c>
      <c r="M39" s="75">
        <v>0</v>
      </c>
      <c r="N39" s="75">
        <f t="shared" si="7"/>
        <v>747.5</v>
      </c>
      <c r="O39" s="75">
        <f t="shared" si="11"/>
        <v>747.5</v>
      </c>
      <c r="P39" s="76">
        <v>0</v>
      </c>
    </row>
    <row r="40" spans="1:16" ht="60.75" customHeight="1" x14ac:dyDescent="0.3">
      <c r="A40" s="77"/>
      <c r="B40" s="63" t="s">
        <v>138</v>
      </c>
      <c r="C40" s="64">
        <v>44545</v>
      </c>
      <c r="D40" s="56" t="s">
        <v>149</v>
      </c>
      <c r="E40" s="65" t="s">
        <v>112</v>
      </c>
      <c r="F40" s="65"/>
      <c r="G40" s="56" t="s">
        <v>144</v>
      </c>
      <c r="H40" s="56" t="s">
        <v>162</v>
      </c>
      <c r="I40" s="57" t="s">
        <v>87</v>
      </c>
      <c r="J40" s="74">
        <v>747.5</v>
      </c>
      <c r="K40" s="75">
        <v>0</v>
      </c>
      <c r="L40" s="75">
        <v>0</v>
      </c>
      <c r="M40" s="75">
        <v>0</v>
      </c>
      <c r="N40" s="75">
        <f t="shared" si="7"/>
        <v>747.5</v>
      </c>
      <c r="O40" s="75">
        <f t="shared" si="11"/>
        <v>747.5</v>
      </c>
      <c r="P40" s="76">
        <v>0</v>
      </c>
    </row>
    <row r="41" spans="1:16" ht="60.75" customHeight="1" x14ac:dyDescent="0.3">
      <c r="A41" s="77"/>
      <c r="B41" s="63" t="s">
        <v>137</v>
      </c>
      <c r="C41" s="64">
        <v>44542</v>
      </c>
      <c r="D41" s="56" t="s">
        <v>149</v>
      </c>
      <c r="E41" s="65" t="s">
        <v>101</v>
      </c>
      <c r="F41" s="65"/>
      <c r="G41" s="56" t="s">
        <v>142</v>
      </c>
      <c r="H41" s="56" t="s">
        <v>162</v>
      </c>
      <c r="I41" s="57" t="s">
        <v>87</v>
      </c>
      <c r="J41" s="74">
        <v>3881.25</v>
      </c>
      <c r="K41" s="75">
        <v>-970.31</v>
      </c>
      <c r="L41" s="75">
        <v>0</v>
      </c>
      <c r="M41" s="75">
        <v>0</v>
      </c>
      <c r="N41" s="75">
        <f t="shared" si="7"/>
        <v>2910.94</v>
      </c>
      <c r="O41" s="75">
        <f t="shared" si="11"/>
        <v>2910.94</v>
      </c>
      <c r="P41" s="76">
        <v>0</v>
      </c>
    </row>
    <row r="42" spans="1:16" ht="60.75" customHeight="1" x14ac:dyDescent="0.3">
      <c r="A42" s="77"/>
      <c r="B42" s="63" t="s">
        <v>136</v>
      </c>
      <c r="C42" s="64">
        <v>44603</v>
      </c>
      <c r="D42" s="56"/>
      <c r="E42" s="65" t="s">
        <v>113</v>
      </c>
      <c r="F42" s="65"/>
      <c r="G42" s="56" t="s">
        <v>147</v>
      </c>
      <c r="H42" s="56" t="s">
        <v>162</v>
      </c>
      <c r="I42" s="57" t="s">
        <v>87</v>
      </c>
      <c r="J42" s="74">
        <v>17550.95</v>
      </c>
      <c r="K42" s="75">
        <v>-2500</v>
      </c>
      <c r="L42" s="75">
        <v>0</v>
      </c>
      <c r="M42" s="75">
        <v>0</v>
      </c>
      <c r="N42" s="75">
        <f t="shared" si="7"/>
        <v>15050.95</v>
      </c>
      <c r="O42" s="75">
        <f t="shared" si="11"/>
        <v>15050.95</v>
      </c>
      <c r="P42" s="76">
        <v>0</v>
      </c>
    </row>
    <row r="43" spans="1:16" ht="60.75" customHeight="1" x14ac:dyDescent="0.3">
      <c r="A43" s="77"/>
      <c r="B43" s="63" t="s">
        <v>135</v>
      </c>
      <c r="C43" s="64">
        <v>44594</v>
      </c>
      <c r="D43" s="56" t="s">
        <v>151</v>
      </c>
      <c r="E43" s="65" t="s">
        <v>114</v>
      </c>
      <c r="F43" s="65"/>
      <c r="G43" s="56" t="s">
        <v>142</v>
      </c>
      <c r="H43" s="56" t="s">
        <v>162</v>
      </c>
      <c r="I43" s="57" t="s">
        <v>87</v>
      </c>
      <c r="J43" s="74">
        <v>2458.6999999999998</v>
      </c>
      <c r="K43" s="75">
        <v>-614.67999999999995</v>
      </c>
      <c r="L43" s="75">
        <v>0</v>
      </c>
      <c r="M43" s="75">
        <v>0</v>
      </c>
      <c r="N43" s="75">
        <f t="shared" si="7"/>
        <v>1844.02</v>
      </c>
      <c r="O43" s="75">
        <f t="shared" si="11"/>
        <v>1844.02</v>
      </c>
      <c r="P43" s="76">
        <v>0</v>
      </c>
    </row>
    <row r="44" spans="1:16" ht="60.75" customHeight="1" x14ac:dyDescent="0.3">
      <c r="A44" s="77"/>
      <c r="B44" s="63" t="s">
        <v>134</v>
      </c>
      <c r="C44" s="64">
        <v>44608</v>
      </c>
      <c r="D44" s="56" t="s">
        <v>86</v>
      </c>
      <c r="E44" s="65" t="s">
        <v>115</v>
      </c>
      <c r="F44" s="65"/>
      <c r="G44" s="56" t="s">
        <v>148</v>
      </c>
      <c r="H44" s="56" t="s">
        <v>164</v>
      </c>
      <c r="I44" s="57" t="s">
        <v>40</v>
      </c>
      <c r="J44" s="74">
        <v>0</v>
      </c>
      <c r="K44" s="75">
        <v>0</v>
      </c>
      <c r="L44" s="75">
        <v>0</v>
      </c>
      <c r="M44" s="75">
        <v>0</v>
      </c>
      <c r="N44" s="75">
        <f t="shared" si="7"/>
        <v>0</v>
      </c>
      <c r="O44" s="75">
        <v>0</v>
      </c>
      <c r="P44" s="76">
        <f t="shared" ref="P44" si="12">N44</f>
        <v>0</v>
      </c>
    </row>
    <row r="45" spans="1:16" ht="60.75" customHeight="1" x14ac:dyDescent="0.3">
      <c r="A45" s="77"/>
      <c r="B45" s="63" t="s">
        <v>133</v>
      </c>
      <c r="C45" s="64">
        <v>44620</v>
      </c>
      <c r="D45" s="56" t="s">
        <v>149</v>
      </c>
      <c r="E45" s="65" t="s">
        <v>116</v>
      </c>
      <c r="F45" s="65" t="s">
        <v>152</v>
      </c>
      <c r="G45" s="56" t="s">
        <v>142</v>
      </c>
      <c r="H45" s="78" t="s">
        <v>162</v>
      </c>
      <c r="I45" s="79" t="s">
        <v>87</v>
      </c>
      <c r="J45" s="74">
        <v>5693.54</v>
      </c>
      <c r="K45" s="75">
        <v>-1423.39</v>
      </c>
      <c r="L45" s="75">
        <v>0</v>
      </c>
      <c r="M45" s="75">
        <v>0</v>
      </c>
      <c r="N45" s="75">
        <f t="shared" si="7"/>
        <v>4270.1499999999996</v>
      </c>
      <c r="O45" s="75">
        <f>N45</f>
        <v>4270.1499999999996</v>
      </c>
      <c r="P45" s="76">
        <v>0</v>
      </c>
    </row>
    <row r="46" spans="1:16" ht="60.75" customHeight="1" x14ac:dyDescent="0.3">
      <c r="A46" s="77"/>
      <c r="B46" s="63" t="s">
        <v>132</v>
      </c>
      <c r="C46" s="64">
        <v>44623</v>
      </c>
      <c r="D46" s="56" t="s">
        <v>149</v>
      </c>
      <c r="E46" s="65" t="s">
        <v>117</v>
      </c>
      <c r="F46" s="65" t="s">
        <v>153</v>
      </c>
      <c r="G46" s="56" t="s">
        <v>142</v>
      </c>
      <c r="H46" s="78" t="s">
        <v>162</v>
      </c>
      <c r="I46" s="79" t="s">
        <v>87</v>
      </c>
      <c r="J46" s="74">
        <v>5693.54</v>
      </c>
      <c r="K46" s="75">
        <v>-1423.39</v>
      </c>
      <c r="L46" s="75">
        <v>0</v>
      </c>
      <c r="M46" s="75">
        <v>0</v>
      </c>
      <c r="N46" s="75">
        <f t="shared" si="7"/>
        <v>4270.1499999999996</v>
      </c>
      <c r="O46" s="75">
        <f>N46</f>
        <v>4270.1499999999996</v>
      </c>
      <c r="P46" s="76">
        <v>0</v>
      </c>
    </row>
    <row r="47" spans="1:16" ht="60.75" customHeight="1" x14ac:dyDescent="0.3">
      <c r="A47" s="80"/>
      <c r="B47" s="81" t="s">
        <v>131</v>
      </c>
      <c r="C47" s="82">
        <v>44620</v>
      </c>
      <c r="D47" s="78" t="s">
        <v>86</v>
      </c>
      <c r="E47" s="83" t="s">
        <v>118</v>
      </c>
      <c r="F47" s="83"/>
      <c r="G47" s="78" t="s">
        <v>142</v>
      </c>
      <c r="H47" s="78" t="s">
        <v>162</v>
      </c>
      <c r="I47" s="79" t="s">
        <v>87</v>
      </c>
      <c r="J47" s="84">
        <v>2640.23</v>
      </c>
      <c r="K47" s="85">
        <v>-660.06</v>
      </c>
      <c r="L47" s="85">
        <v>0</v>
      </c>
      <c r="M47" s="85">
        <v>0</v>
      </c>
      <c r="N47" s="85">
        <f t="shared" si="7"/>
        <v>1980.17</v>
      </c>
      <c r="O47" s="85">
        <f>N47</f>
        <v>1980.17</v>
      </c>
      <c r="P47" s="86">
        <v>0</v>
      </c>
    </row>
    <row r="48" spans="1:16" ht="65.25" customHeight="1" x14ac:dyDescent="0.3">
      <c r="A48" s="80"/>
      <c r="B48" s="81" t="s">
        <v>167</v>
      </c>
      <c r="C48" s="82">
        <v>44635</v>
      </c>
      <c r="D48" s="78" t="s">
        <v>149</v>
      </c>
      <c r="E48" s="83" t="s">
        <v>168</v>
      </c>
      <c r="F48" s="83" t="s">
        <v>169</v>
      </c>
      <c r="G48" s="78" t="s">
        <v>170</v>
      </c>
      <c r="H48" s="78" t="s">
        <v>162</v>
      </c>
      <c r="I48" s="79" t="s">
        <v>87</v>
      </c>
      <c r="J48" s="84">
        <v>6084</v>
      </c>
      <c r="K48" s="85">
        <v>-2500</v>
      </c>
      <c r="L48" s="85">
        <v>0</v>
      </c>
      <c r="M48" s="85">
        <v>0</v>
      </c>
      <c r="N48" s="85">
        <f>J48+K48</f>
        <v>3584</v>
      </c>
      <c r="O48" s="85">
        <f>N48</f>
        <v>3584</v>
      </c>
      <c r="P48" s="86">
        <v>0</v>
      </c>
    </row>
    <row r="49" spans="1:16" ht="65.25" customHeight="1" x14ac:dyDescent="0.3">
      <c r="A49" s="87"/>
      <c r="B49" s="68" t="s">
        <v>171</v>
      </c>
      <c r="C49" s="88">
        <v>44608</v>
      </c>
      <c r="D49" s="89" t="s">
        <v>149</v>
      </c>
      <c r="E49" s="90" t="s">
        <v>172</v>
      </c>
      <c r="F49" s="90" t="s">
        <v>173</v>
      </c>
      <c r="G49" s="89" t="s">
        <v>174</v>
      </c>
      <c r="H49" s="89" t="s">
        <v>162</v>
      </c>
      <c r="I49" s="91" t="s">
        <v>87</v>
      </c>
      <c r="J49" s="92">
        <v>940</v>
      </c>
      <c r="K49" s="93">
        <v>-940</v>
      </c>
      <c r="L49" s="93">
        <v>0</v>
      </c>
      <c r="M49" s="93">
        <v>0</v>
      </c>
      <c r="N49" s="93">
        <f>J49+K49</f>
        <v>0</v>
      </c>
      <c r="O49" s="93">
        <f>N49</f>
        <v>0</v>
      </c>
      <c r="P49" s="94">
        <v>0</v>
      </c>
    </row>
    <row r="50" spans="1:16" ht="29.25" customHeight="1" x14ac:dyDescent="0.3">
      <c r="A50" s="69" t="s">
        <v>155</v>
      </c>
      <c r="B50" s="95"/>
      <c r="C50" s="95"/>
      <c r="D50" s="95"/>
      <c r="E50" s="95"/>
      <c r="F50" s="95"/>
      <c r="G50" s="96"/>
      <c r="H50" s="96"/>
      <c r="I50" s="95"/>
      <c r="J50" s="97">
        <f t="shared" ref="J50:P50" si="13">SUM(J25:J49)</f>
        <v>85115.39999999998</v>
      </c>
      <c r="K50" s="98">
        <f t="shared" si="13"/>
        <v>-19414.839999999997</v>
      </c>
      <c r="L50" s="98">
        <f t="shared" si="13"/>
        <v>0</v>
      </c>
      <c r="M50" s="98">
        <f t="shared" si="13"/>
        <v>0</v>
      </c>
      <c r="N50" s="98">
        <f t="shared" si="13"/>
        <v>65700.56</v>
      </c>
      <c r="O50" s="98">
        <f t="shared" si="13"/>
        <v>65700.56</v>
      </c>
      <c r="P50" s="99">
        <f t="shared" si="13"/>
        <v>0</v>
      </c>
    </row>
    <row r="51" spans="1:16" ht="51.75" customHeight="1" x14ac:dyDescent="0.3">
      <c r="A51" s="100" t="s">
        <v>175</v>
      </c>
      <c r="B51" s="52" t="s">
        <v>176</v>
      </c>
      <c r="C51" s="101">
        <v>44665</v>
      </c>
      <c r="D51" s="54" t="s">
        <v>86</v>
      </c>
      <c r="E51" s="55" t="s">
        <v>107</v>
      </c>
      <c r="F51" s="55" t="s">
        <v>177</v>
      </c>
      <c r="G51" s="54" t="s">
        <v>178</v>
      </c>
      <c r="H51" s="54" t="s">
        <v>179</v>
      </c>
      <c r="I51" s="102" t="s">
        <v>40</v>
      </c>
      <c r="J51" s="58">
        <v>2800</v>
      </c>
      <c r="K51" s="59">
        <v>-2500</v>
      </c>
      <c r="L51" s="59">
        <v>0</v>
      </c>
      <c r="M51" s="59">
        <v>0</v>
      </c>
      <c r="N51" s="59">
        <f t="shared" ref="N51:N64" si="14">J51+K51</f>
        <v>300</v>
      </c>
      <c r="O51" s="59">
        <f>N51</f>
        <v>300</v>
      </c>
      <c r="P51" s="61">
        <v>0</v>
      </c>
    </row>
    <row r="52" spans="1:16" ht="51.75" customHeight="1" x14ac:dyDescent="0.3">
      <c r="A52" s="100"/>
      <c r="B52" s="63" t="s">
        <v>180</v>
      </c>
      <c r="C52" s="103">
        <v>44668</v>
      </c>
      <c r="D52" s="65" t="s">
        <v>181</v>
      </c>
      <c r="E52" s="65" t="s">
        <v>182</v>
      </c>
      <c r="F52" s="65" t="s">
        <v>53</v>
      </c>
      <c r="G52" s="65" t="s">
        <v>183</v>
      </c>
      <c r="H52" s="65" t="s">
        <v>184</v>
      </c>
      <c r="I52" s="104" t="s">
        <v>40</v>
      </c>
      <c r="J52" s="66">
        <v>191700</v>
      </c>
      <c r="K52" s="60">
        <v>-14377.5</v>
      </c>
      <c r="L52" s="60">
        <v>0</v>
      </c>
      <c r="M52" s="60">
        <v>0</v>
      </c>
      <c r="N52" s="60">
        <f t="shared" si="14"/>
        <v>177322.5</v>
      </c>
      <c r="O52" s="60">
        <f>N52</f>
        <v>177322.5</v>
      </c>
      <c r="P52" s="67">
        <v>0</v>
      </c>
    </row>
    <row r="53" spans="1:16" ht="51.75" customHeight="1" x14ac:dyDescent="0.3">
      <c r="A53" s="100"/>
      <c r="B53" s="63" t="s">
        <v>185</v>
      </c>
      <c r="C53" s="103">
        <v>44684</v>
      </c>
      <c r="D53" s="56" t="s">
        <v>86</v>
      </c>
      <c r="E53" s="65" t="s">
        <v>186</v>
      </c>
      <c r="F53" s="65" t="s">
        <v>187</v>
      </c>
      <c r="G53" s="65" t="s">
        <v>142</v>
      </c>
      <c r="H53" s="65" t="s">
        <v>184</v>
      </c>
      <c r="I53" s="104" t="s">
        <v>40</v>
      </c>
      <c r="J53" s="66">
        <v>2257.2399999999998</v>
      </c>
      <c r="K53" s="60">
        <v>0</v>
      </c>
      <c r="L53" s="60">
        <v>0</v>
      </c>
      <c r="M53" s="60">
        <v>0</v>
      </c>
      <c r="N53" s="60">
        <f t="shared" si="14"/>
        <v>2257.2399999999998</v>
      </c>
      <c r="O53" s="60">
        <f>N53</f>
        <v>2257.2399999999998</v>
      </c>
      <c r="P53" s="67">
        <v>0</v>
      </c>
    </row>
    <row r="54" spans="1:16" ht="51.75" customHeight="1" x14ac:dyDescent="0.3">
      <c r="A54" s="100"/>
      <c r="B54" s="63" t="s">
        <v>188</v>
      </c>
      <c r="C54" s="103">
        <v>44706</v>
      </c>
      <c r="D54" s="56" t="s">
        <v>149</v>
      </c>
      <c r="E54" s="65" t="s">
        <v>189</v>
      </c>
      <c r="F54" s="65" t="s">
        <v>187</v>
      </c>
      <c r="G54" s="65" t="s">
        <v>142</v>
      </c>
      <c r="H54" s="65" t="s">
        <v>184</v>
      </c>
      <c r="I54" s="104" t="s">
        <v>40</v>
      </c>
      <c r="J54" s="66">
        <v>4626.37</v>
      </c>
      <c r="K54" s="60">
        <v>-1156.5899999999999</v>
      </c>
      <c r="L54" s="60">
        <v>0</v>
      </c>
      <c r="M54" s="60">
        <v>0</v>
      </c>
      <c r="N54" s="60">
        <f t="shared" si="14"/>
        <v>3469.7799999999997</v>
      </c>
      <c r="O54" s="60">
        <f>N54</f>
        <v>3469.7799999999997</v>
      </c>
      <c r="P54" s="67">
        <v>0</v>
      </c>
    </row>
    <row r="55" spans="1:16" ht="51.75" customHeight="1" x14ac:dyDescent="0.3">
      <c r="A55" s="100"/>
      <c r="B55" s="63" t="s">
        <v>190</v>
      </c>
      <c r="C55" s="103">
        <v>44685</v>
      </c>
      <c r="D55" s="56" t="s">
        <v>23</v>
      </c>
      <c r="E55" s="65" t="s">
        <v>191</v>
      </c>
      <c r="F55" s="65" t="s">
        <v>181</v>
      </c>
      <c r="G55" s="56" t="s">
        <v>192</v>
      </c>
      <c r="H55" s="56" t="s">
        <v>193</v>
      </c>
      <c r="I55" s="104" t="s">
        <v>40</v>
      </c>
      <c r="J55" s="66">
        <v>0</v>
      </c>
      <c r="K55" s="60">
        <v>0</v>
      </c>
      <c r="L55" s="60">
        <v>0</v>
      </c>
      <c r="M55" s="60">
        <v>0</v>
      </c>
      <c r="N55" s="60">
        <f t="shared" si="14"/>
        <v>0</v>
      </c>
      <c r="O55" s="60">
        <v>0</v>
      </c>
      <c r="P55" s="67">
        <v>0</v>
      </c>
    </row>
    <row r="56" spans="1:16" ht="51.75" customHeight="1" x14ac:dyDescent="0.3">
      <c r="A56" s="100"/>
      <c r="B56" s="63" t="s">
        <v>194</v>
      </c>
      <c r="C56" s="103">
        <v>44727</v>
      </c>
      <c r="D56" s="56" t="s">
        <v>86</v>
      </c>
      <c r="E56" s="65" t="s">
        <v>195</v>
      </c>
      <c r="F56" s="65" t="s">
        <v>196</v>
      </c>
      <c r="G56" s="56" t="s">
        <v>197</v>
      </c>
      <c r="H56" s="65" t="s">
        <v>184</v>
      </c>
      <c r="I56" s="104" t="s">
        <v>40</v>
      </c>
      <c r="J56" s="66">
        <v>420414.5</v>
      </c>
      <c r="K56" s="60">
        <v>-30424</v>
      </c>
      <c r="L56" s="60">
        <v>0</v>
      </c>
      <c r="M56" s="60">
        <v>0</v>
      </c>
      <c r="N56" s="60">
        <f t="shared" si="14"/>
        <v>389990.5</v>
      </c>
      <c r="O56" s="60">
        <f>N56</f>
        <v>389990.5</v>
      </c>
      <c r="P56" s="67">
        <v>0</v>
      </c>
    </row>
    <row r="57" spans="1:16" ht="51.75" customHeight="1" x14ac:dyDescent="0.3">
      <c r="A57" s="100"/>
      <c r="B57" s="63" t="s">
        <v>198</v>
      </c>
      <c r="C57" s="103">
        <v>44756</v>
      </c>
      <c r="D57" s="56" t="s">
        <v>86</v>
      </c>
      <c r="E57" s="65" t="s">
        <v>199</v>
      </c>
      <c r="F57" s="65" t="s">
        <v>200</v>
      </c>
      <c r="G57" s="56" t="s">
        <v>201</v>
      </c>
      <c r="H57" s="56" t="s">
        <v>202</v>
      </c>
      <c r="I57" s="104" t="s">
        <v>40</v>
      </c>
      <c r="J57" s="66">
        <v>0</v>
      </c>
      <c r="K57" s="60">
        <v>0</v>
      </c>
      <c r="L57" s="60">
        <v>0</v>
      </c>
      <c r="M57" s="60">
        <v>0</v>
      </c>
      <c r="N57" s="60">
        <f t="shared" si="14"/>
        <v>0</v>
      </c>
      <c r="O57" s="60">
        <v>0</v>
      </c>
      <c r="P57" s="67">
        <v>0</v>
      </c>
    </row>
    <row r="58" spans="1:16" ht="51.75" customHeight="1" x14ac:dyDescent="0.3">
      <c r="A58" s="100"/>
      <c r="B58" s="63" t="s">
        <v>203</v>
      </c>
      <c r="C58" s="103">
        <v>44757</v>
      </c>
      <c r="D58" s="65" t="s">
        <v>204</v>
      </c>
      <c r="E58" s="65" t="s">
        <v>205</v>
      </c>
      <c r="F58" s="65" t="s">
        <v>181</v>
      </c>
      <c r="G58" s="65" t="s">
        <v>46</v>
      </c>
      <c r="H58" s="65" t="s">
        <v>206</v>
      </c>
      <c r="I58" s="104" t="s">
        <v>40</v>
      </c>
      <c r="J58" s="66">
        <v>0</v>
      </c>
      <c r="K58" s="60">
        <v>0</v>
      </c>
      <c r="L58" s="60">
        <v>0</v>
      </c>
      <c r="M58" s="60"/>
      <c r="N58" s="60">
        <f t="shared" si="14"/>
        <v>0</v>
      </c>
      <c r="O58" s="60">
        <v>0</v>
      </c>
      <c r="P58" s="67">
        <v>0</v>
      </c>
    </row>
    <row r="59" spans="1:16" ht="51.75" customHeight="1" x14ac:dyDescent="0.3">
      <c r="A59" s="100"/>
      <c r="B59" s="63" t="s">
        <v>207</v>
      </c>
      <c r="C59" s="103">
        <v>44806</v>
      </c>
      <c r="D59" s="56" t="s">
        <v>86</v>
      </c>
      <c r="E59" s="65" t="s">
        <v>76</v>
      </c>
      <c r="F59" s="65" t="s">
        <v>208</v>
      </c>
      <c r="G59" s="56" t="s">
        <v>209</v>
      </c>
      <c r="H59" s="65" t="s">
        <v>210</v>
      </c>
      <c r="I59" s="104" t="s">
        <v>40</v>
      </c>
      <c r="J59" s="66">
        <v>2300</v>
      </c>
      <c r="K59" s="60">
        <v>-2300</v>
      </c>
      <c r="L59" s="60">
        <v>0</v>
      </c>
      <c r="M59" s="60">
        <v>0</v>
      </c>
      <c r="N59" s="60">
        <f t="shared" si="14"/>
        <v>0</v>
      </c>
      <c r="O59" s="60">
        <v>0</v>
      </c>
      <c r="P59" s="67">
        <v>0</v>
      </c>
    </row>
    <row r="60" spans="1:16" ht="51.75" customHeight="1" x14ac:dyDescent="0.3">
      <c r="A60" s="100"/>
      <c r="B60" s="63" t="s">
        <v>211</v>
      </c>
      <c r="C60" s="103">
        <v>44893</v>
      </c>
      <c r="D60" s="56" t="s">
        <v>23</v>
      </c>
      <c r="E60" s="65" t="s">
        <v>212</v>
      </c>
      <c r="F60" s="65" t="s">
        <v>181</v>
      </c>
      <c r="G60" s="56" t="s">
        <v>213</v>
      </c>
      <c r="H60" s="56" t="s">
        <v>214</v>
      </c>
      <c r="I60" s="104" t="s">
        <v>40</v>
      </c>
      <c r="J60" s="66">
        <v>24737.64</v>
      </c>
      <c r="K60" s="60">
        <v>0</v>
      </c>
      <c r="L60" s="60">
        <v>0</v>
      </c>
      <c r="M60" s="60">
        <v>0</v>
      </c>
      <c r="N60" s="60">
        <f t="shared" si="14"/>
        <v>24737.64</v>
      </c>
      <c r="O60" s="60">
        <v>24737.64</v>
      </c>
      <c r="P60" s="67">
        <v>0</v>
      </c>
    </row>
    <row r="61" spans="1:16" ht="51.75" customHeight="1" x14ac:dyDescent="0.3">
      <c r="A61" s="100"/>
      <c r="B61" s="63" t="s">
        <v>215</v>
      </c>
      <c r="C61" s="103">
        <v>44960</v>
      </c>
      <c r="D61" s="56" t="s">
        <v>86</v>
      </c>
      <c r="E61" s="65" t="s">
        <v>216</v>
      </c>
      <c r="F61" s="65" t="s">
        <v>217</v>
      </c>
      <c r="G61" s="65" t="s">
        <v>143</v>
      </c>
      <c r="H61" s="56" t="s">
        <v>218</v>
      </c>
      <c r="I61" s="104" t="s">
        <v>35</v>
      </c>
      <c r="J61" s="66">
        <v>5655.3</v>
      </c>
      <c r="K61" s="60">
        <v>-2500</v>
      </c>
      <c r="L61" s="60">
        <v>0</v>
      </c>
      <c r="M61" s="60">
        <v>0</v>
      </c>
      <c r="N61" s="60">
        <f t="shared" si="14"/>
        <v>3155.3</v>
      </c>
      <c r="O61" s="60">
        <v>0</v>
      </c>
      <c r="P61" s="67">
        <f>N61</f>
        <v>3155.3</v>
      </c>
    </row>
    <row r="62" spans="1:16" ht="51.75" customHeight="1" x14ac:dyDescent="0.3">
      <c r="A62" s="100"/>
      <c r="B62" s="63" t="s">
        <v>219</v>
      </c>
      <c r="C62" s="103">
        <v>44984</v>
      </c>
      <c r="D62" s="56" t="s">
        <v>181</v>
      </c>
      <c r="E62" s="65" t="s">
        <v>220</v>
      </c>
      <c r="F62" s="65" t="s">
        <v>181</v>
      </c>
      <c r="G62" s="56" t="s">
        <v>143</v>
      </c>
      <c r="H62" s="56" t="s">
        <v>221</v>
      </c>
      <c r="I62" s="104" t="s">
        <v>35</v>
      </c>
      <c r="J62" s="66">
        <v>0</v>
      </c>
      <c r="K62" s="60">
        <v>0</v>
      </c>
      <c r="L62" s="60">
        <v>0</v>
      </c>
      <c r="M62" s="60">
        <v>0</v>
      </c>
      <c r="N62" s="60">
        <f>J62+K62</f>
        <v>0</v>
      </c>
      <c r="O62" s="60">
        <v>0</v>
      </c>
      <c r="P62" s="67">
        <v>0</v>
      </c>
    </row>
    <row r="63" spans="1:16" ht="51.75" customHeight="1" x14ac:dyDescent="0.3">
      <c r="A63" s="100"/>
      <c r="B63" s="63" t="s">
        <v>222</v>
      </c>
      <c r="C63" s="64" t="s">
        <v>223</v>
      </c>
      <c r="D63" s="56" t="s">
        <v>224</v>
      </c>
      <c r="E63" s="65" t="s">
        <v>225</v>
      </c>
      <c r="F63" s="65" t="s">
        <v>226</v>
      </c>
      <c r="G63" s="56" t="s">
        <v>227</v>
      </c>
      <c r="H63" s="78" t="s">
        <v>228</v>
      </c>
      <c r="I63" s="104" t="s">
        <v>35</v>
      </c>
      <c r="J63" s="66">
        <v>4500</v>
      </c>
      <c r="K63" s="60">
        <v>-2500</v>
      </c>
      <c r="L63" s="60">
        <v>0</v>
      </c>
      <c r="M63" s="60">
        <v>0</v>
      </c>
      <c r="N63" s="60">
        <f t="shared" si="14"/>
        <v>2000</v>
      </c>
      <c r="O63" s="60">
        <v>0</v>
      </c>
      <c r="P63" s="67">
        <v>2000</v>
      </c>
    </row>
    <row r="64" spans="1:16" ht="51.75" customHeight="1" x14ac:dyDescent="0.3">
      <c r="A64" s="100"/>
      <c r="B64" s="68" t="s">
        <v>222</v>
      </c>
      <c r="C64" s="105">
        <v>44951</v>
      </c>
      <c r="D64" s="89" t="s">
        <v>229</v>
      </c>
      <c r="E64" s="90" t="s">
        <v>230</v>
      </c>
      <c r="F64" s="90" t="s">
        <v>231</v>
      </c>
      <c r="G64" s="106" t="s">
        <v>232</v>
      </c>
      <c r="H64" s="89" t="s">
        <v>228</v>
      </c>
      <c r="I64" s="107" t="s">
        <v>35</v>
      </c>
      <c r="J64" s="108">
        <v>9551.39</v>
      </c>
      <c r="K64" s="109">
        <v>-2500</v>
      </c>
      <c r="L64" s="109">
        <v>0</v>
      </c>
      <c r="M64" s="109">
        <v>0</v>
      </c>
      <c r="N64" s="109">
        <f t="shared" si="14"/>
        <v>7051.3899999999994</v>
      </c>
      <c r="O64" s="109">
        <v>0</v>
      </c>
      <c r="P64" s="110">
        <v>7051.39</v>
      </c>
    </row>
    <row r="65" spans="1:16" ht="32.25" customHeight="1" thickBot="1" x14ac:dyDescent="0.35">
      <c r="A65" s="111" t="s">
        <v>233</v>
      </c>
      <c r="B65" s="112"/>
      <c r="C65" s="112"/>
      <c r="D65" s="112"/>
      <c r="E65" s="112"/>
      <c r="F65" s="112"/>
      <c r="G65" s="112"/>
      <c r="H65" s="112"/>
      <c r="I65" s="113"/>
      <c r="J65" s="114">
        <f t="shared" ref="J65:P65" si="15">SUM(J51:J64)</f>
        <v>668542.44000000006</v>
      </c>
      <c r="K65" s="114">
        <f t="shared" si="15"/>
        <v>-58258.09</v>
      </c>
      <c r="L65" s="114">
        <f t="shared" si="15"/>
        <v>0</v>
      </c>
      <c r="M65" s="114">
        <f t="shared" si="15"/>
        <v>0</v>
      </c>
      <c r="N65" s="114">
        <f t="shared" si="15"/>
        <v>610284.35000000009</v>
      </c>
      <c r="O65" s="114">
        <f t="shared" si="15"/>
        <v>598077.66</v>
      </c>
      <c r="P65" s="115">
        <f t="shared" si="15"/>
        <v>12206.69</v>
      </c>
    </row>
    <row r="66" spans="1:16" ht="51.75" customHeight="1" x14ac:dyDescent="0.3">
      <c r="A66" s="116" t="s">
        <v>234</v>
      </c>
      <c r="B66" s="117" t="s">
        <v>235</v>
      </c>
      <c r="C66" s="118">
        <v>45060</v>
      </c>
      <c r="D66" s="119" t="s">
        <v>224</v>
      </c>
      <c r="E66" s="119" t="s">
        <v>236</v>
      </c>
      <c r="F66" s="119" t="s">
        <v>237</v>
      </c>
      <c r="G66" s="120" t="s">
        <v>238</v>
      </c>
      <c r="H66" s="120" t="s">
        <v>240</v>
      </c>
      <c r="I66" s="121" t="s">
        <v>35</v>
      </c>
      <c r="J66" s="122">
        <v>14724.54</v>
      </c>
      <c r="K66" s="123">
        <v>-2500</v>
      </c>
      <c r="L66" s="123">
        <v>0</v>
      </c>
      <c r="M66" s="123">
        <v>0</v>
      </c>
      <c r="N66" s="123">
        <f>J66+K66</f>
        <v>12224.54</v>
      </c>
      <c r="O66" s="123">
        <v>0</v>
      </c>
      <c r="P66" s="124">
        <v>12224.54</v>
      </c>
    </row>
    <row r="67" spans="1:16" ht="51.75" customHeight="1" x14ac:dyDescent="0.3">
      <c r="A67" s="125"/>
      <c r="B67" s="63" t="s">
        <v>241</v>
      </c>
      <c r="C67" s="103">
        <v>45113</v>
      </c>
      <c r="D67" s="56" t="s">
        <v>242</v>
      </c>
      <c r="E67" s="65" t="s">
        <v>243</v>
      </c>
      <c r="F67" s="65" t="s">
        <v>181</v>
      </c>
      <c r="G67" s="56" t="s">
        <v>142</v>
      </c>
      <c r="H67" s="56" t="s">
        <v>50</v>
      </c>
      <c r="I67" s="104" t="s">
        <v>40</v>
      </c>
      <c r="J67" s="66">
        <v>12932.03</v>
      </c>
      <c r="K67" s="60">
        <v>0</v>
      </c>
      <c r="L67" s="60">
        <v>0</v>
      </c>
      <c r="M67" s="60">
        <v>0</v>
      </c>
      <c r="N67" s="60">
        <f t="shared" ref="N67:N68" si="16">J67+K67</f>
        <v>12932.03</v>
      </c>
      <c r="O67" s="60">
        <f>N67</f>
        <v>12932.03</v>
      </c>
      <c r="P67" s="67">
        <v>0</v>
      </c>
    </row>
    <row r="68" spans="1:16" ht="51.75" customHeight="1" x14ac:dyDescent="0.3">
      <c r="A68" s="125"/>
      <c r="B68" s="63" t="s">
        <v>244</v>
      </c>
      <c r="C68" s="103">
        <v>45116</v>
      </c>
      <c r="D68" s="56" t="s">
        <v>86</v>
      </c>
      <c r="E68" s="65" t="s">
        <v>245</v>
      </c>
      <c r="F68" s="65" t="s">
        <v>217</v>
      </c>
      <c r="G68" s="65" t="s">
        <v>144</v>
      </c>
      <c r="H68" s="56" t="s">
        <v>246</v>
      </c>
      <c r="I68" s="104" t="s">
        <v>35</v>
      </c>
      <c r="J68" s="66">
        <v>534.75</v>
      </c>
      <c r="K68" s="60">
        <v>0</v>
      </c>
      <c r="L68" s="60">
        <v>0</v>
      </c>
      <c r="M68" s="60">
        <v>0</v>
      </c>
      <c r="N68" s="60">
        <f t="shared" si="16"/>
        <v>534.75</v>
      </c>
      <c r="O68" s="60">
        <v>0</v>
      </c>
      <c r="P68" s="67">
        <f>N68</f>
        <v>534.75</v>
      </c>
    </row>
    <row r="69" spans="1:16" ht="51.75" customHeight="1" x14ac:dyDescent="0.3">
      <c r="A69" s="125"/>
      <c r="B69" s="63" t="s">
        <v>247</v>
      </c>
      <c r="C69" s="103">
        <v>45114</v>
      </c>
      <c r="D69" s="56" t="s">
        <v>149</v>
      </c>
      <c r="E69" s="65" t="s">
        <v>168</v>
      </c>
      <c r="F69" s="65" t="s">
        <v>181</v>
      </c>
      <c r="G69" s="56" t="s">
        <v>142</v>
      </c>
      <c r="H69" s="56" t="s">
        <v>50</v>
      </c>
      <c r="I69" s="104" t="s">
        <v>40</v>
      </c>
      <c r="J69" s="66">
        <v>3030.83</v>
      </c>
      <c r="K69" s="60">
        <v>0</v>
      </c>
      <c r="L69" s="60">
        <v>0</v>
      </c>
      <c r="M69" s="60">
        <v>0</v>
      </c>
      <c r="N69" s="60">
        <f>J69+K69</f>
        <v>3030.83</v>
      </c>
      <c r="O69" s="60">
        <f>N69</f>
        <v>3030.83</v>
      </c>
      <c r="P69" s="67">
        <v>0</v>
      </c>
    </row>
    <row r="70" spans="1:16" ht="51.75" customHeight="1" x14ac:dyDescent="0.3">
      <c r="A70" s="125"/>
      <c r="B70" s="63" t="s">
        <v>248</v>
      </c>
      <c r="C70" s="103">
        <v>45116</v>
      </c>
      <c r="D70" s="56" t="s">
        <v>149</v>
      </c>
      <c r="E70" s="65" t="s">
        <v>100</v>
      </c>
      <c r="F70" s="65" t="s">
        <v>226</v>
      </c>
      <c r="G70" s="56" t="s">
        <v>144</v>
      </c>
      <c r="H70" s="56" t="s">
        <v>246</v>
      </c>
      <c r="I70" s="104" t="s">
        <v>35</v>
      </c>
      <c r="J70" s="66">
        <v>534.75</v>
      </c>
      <c r="K70" s="60">
        <v>0</v>
      </c>
      <c r="L70" s="60">
        <v>0</v>
      </c>
      <c r="M70" s="60">
        <v>0</v>
      </c>
      <c r="N70" s="60">
        <f t="shared" ref="N70:N75" si="17">J70+K70</f>
        <v>534.75</v>
      </c>
      <c r="O70" s="60">
        <v>0</v>
      </c>
      <c r="P70" s="67">
        <v>534.75</v>
      </c>
    </row>
    <row r="71" spans="1:16" ht="51.75" customHeight="1" x14ac:dyDescent="0.3">
      <c r="A71" s="125"/>
      <c r="B71" s="63" t="s">
        <v>249</v>
      </c>
      <c r="C71" s="103">
        <v>45116</v>
      </c>
      <c r="D71" s="56" t="s">
        <v>149</v>
      </c>
      <c r="E71" s="65" t="s">
        <v>102</v>
      </c>
      <c r="F71" s="65" t="s">
        <v>181</v>
      </c>
      <c r="G71" s="56" t="s">
        <v>142</v>
      </c>
      <c r="H71" s="56" t="s">
        <v>246</v>
      </c>
      <c r="I71" s="104" t="s">
        <v>35</v>
      </c>
      <c r="J71" s="66">
        <v>3976.41</v>
      </c>
      <c r="K71" s="60">
        <v>0</v>
      </c>
      <c r="L71" s="60">
        <v>0</v>
      </c>
      <c r="M71" s="60">
        <v>0</v>
      </c>
      <c r="N71" s="60">
        <f t="shared" si="17"/>
        <v>3976.41</v>
      </c>
      <c r="O71" s="60">
        <v>0</v>
      </c>
      <c r="P71" s="67">
        <f>N71</f>
        <v>3976.41</v>
      </c>
    </row>
    <row r="72" spans="1:16" ht="51.75" customHeight="1" x14ac:dyDescent="0.3">
      <c r="A72" s="125"/>
      <c r="B72" s="63" t="s">
        <v>250</v>
      </c>
      <c r="C72" s="103">
        <v>45116</v>
      </c>
      <c r="D72" s="56" t="s">
        <v>251</v>
      </c>
      <c r="E72" s="65" t="s">
        <v>97</v>
      </c>
      <c r="F72" s="65" t="s">
        <v>181</v>
      </c>
      <c r="G72" s="56" t="s">
        <v>142</v>
      </c>
      <c r="H72" s="56" t="s">
        <v>246</v>
      </c>
      <c r="I72" s="104" t="s">
        <v>35</v>
      </c>
      <c r="J72" s="66">
        <v>3249.03</v>
      </c>
      <c r="K72" s="60">
        <v>0</v>
      </c>
      <c r="L72" s="60">
        <v>0</v>
      </c>
      <c r="M72" s="60">
        <v>0</v>
      </c>
      <c r="N72" s="60">
        <f t="shared" si="17"/>
        <v>3249.03</v>
      </c>
      <c r="O72" s="60">
        <v>0</v>
      </c>
      <c r="P72" s="67">
        <f t="shared" ref="P72" si="18">N72</f>
        <v>3249.03</v>
      </c>
    </row>
    <row r="73" spans="1:16" ht="51.75" customHeight="1" x14ac:dyDescent="0.3">
      <c r="A73" s="125"/>
      <c r="B73" s="63" t="s">
        <v>252</v>
      </c>
      <c r="C73" s="103">
        <v>45116</v>
      </c>
      <c r="D73" s="56" t="s">
        <v>149</v>
      </c>
      <c r="E73" s="65" t="s">
        <v>253</v>
      </c>
      <c r="F73" s="65" t="s">
        <v>181</v>
      </c>
      <c r="G73" s="56" t="s">
        <v>142</v>
      </c>
      <c r="H73" s="56" t="s">
        <v>50</v>
      </c>
      <c r="I73" s="104" t="s">
        <v>40</v>
      </c>
      <c r="J73" s="66">
        <v>3030.83</v>
      </c>
      <c r="K73" s="60">
        <v>0</v>
      </c>
      <c r="L73" s="60">
        <v>0</v>
      </c>
      <c r="M73" s="60">
        <v>0</v>
      </c>
      <c r="N73" s="60">
        <f t="shared" si="17"/>
        <v>3030.83</v>
      </c>
      <c r="O73" s="60">
        <f>N73</f>
        <v>3030.83</v>
      </c>
      <c r="P73" s="67">
        <v>0</v>
      </c>
    </row>
    <row r="74" spans="1:16" ht="51.75" customHeight="1" x14ac:dyDescent="0.3">
      <c r="A74" s="125"/>
      <c r="B74" s="63" t="s">
        <v>254</v>
      </c>
      <c r="C74" s="103">
        <v>45131</v>
      </c>
      <c r="D74" s="56" t="s">
        <v>255</v>
      </c>
      <c r="E74" s="64" t="s">
        <v>256</v>
      </c>
      <c r="F74" s="65" t="s">
        <v>257</v>
      </c>
      <c r="G74" s="56" t="s">
        <v>49</v>
      </c>
      <c r="H74" s="56" t="s">
        <v>50</v>
      </c>
      <c r="I74" s="104" t="s">
        <v>40</v>
      </c>
      <c r="J74" s="66">
        <v>669085</v>
      </c>
      <c r="K74" s="60">
        <v>-66330</v>
      </c>
      <c r="L74" s="60">
        <v>0</v>
      </c>
      <c r="M74" s="60">
        <v>0</v>
      </c>
      <c r="N74" s="60">
        <f t="shared" si="17"/>
        <v>602755</v>
      </c>
      <c r="O74" s="60">
        <f>N74</f>
        <v>602755</v>
      </c>
      <c r="P74" s="67">
        <v>0</v>
      </c>
    </row>
    <row r="75" spans="1:16" ht="51.75" customHeight="1" x14ac:dyDescent="0.3">
      <c r="A75" s="125"/>
      <c r="B75" s="63" t="s">
        <v>258</v>
      </c>
      <c r="C75" s="103">
        <v>45121</v>
      </c>
      <c r="D75" s="56" t="s">
        <v>255</v>
      </c>
      <c r="E75" s="64" t="s">
        <v>259</v>
      </c>
      <c r="F75" s="65" t="s">
        <v>181</v>
      </c>
      <c r="G75" s="56" t="s">
        <v>142</v>
      </c>
      <c r="H75" s="56" t="s">
        <v>275</v>
      </c>
      <c r="I75" s="104" t="s">
        <v>35</v>
      </c>
      <c r="J75" s="66">
        <v>16046</v>
      </c>
      <c r="K75" s="60">
        <v>-4011.5</v>
      </c>
      <c r="L75" s="60">
        <v>0</v>
      </c>
      <c r="M75" s="60">
        <v>0</v>
      </c>
      <c r="N75" s="60">
        <f t="shared" si="17"/>
        <v>12034.5</v>
      </c>
      <c r="O75" s="60">
        <v>0</v>
      </c>
      <c r="P75" s="67">
        <f>N75</f>
        <v>12034.5</v>
      </c>
    </row>
    <row r="76" spans="1:16" s="28" customFormat="1" ht="54.75" customHeight="1" x14ac:dyDescent="0.35">
      <c r="A76" s="125"/>
      <c r="B76" s="63" t="s">
        <v>266</v>
      </c>
      <c r="C76" s="103">
        <v>45252</v>
      </c>
      <c r="D76" s="56" t="s">
        <v>276</v>
      </c>
      <c r="E76" s="64" t="s">
        <v>267</v>
      </c>
      <c r="F76" s="65" t="s">
        <v>181</v>
      </c>
      <c r="G76" s="56" t="s">
        <v>143</v>
      </c>
      <c r="H76" s="56" t="s">
        <v>268</v>
      </c>
      <c r="I76" s="104"/>
      <c r="J76" s="66"/>
      <c r="K76" s="60"/>
      <c r="L76" s="60"/>
      <c r="M76" s="60"/>
      <c r="N76" s="60"/>
      <c r="O76" s="60"/>
      <c r="P76" s="67"/>
    </row>
    <row r="77" spans="1:16" s="28" customFormat="1" ht="54.75" customHeight="1" x14ac:dyDescent="0.35">
      <c r="A77" s="125"/>
      <c r="B77" s="63" t="s">
        <v>269</v>
      </c>
      <c r="C77" s="103">
        <v>45250</v>
      </c>
      <c r="D77" s="56" t="s">
        <v>181</v>
      </c>
      <c r="E77" s="103" t="s">
        <v>270</v>
      </c>
      <c r="F77" s="65" t="s">
        <v>181</v>
      </c>
      <c r="G77" s="56" t="s">
        <v>143</v>
      </c>
      <c r="H77" s="56" t="s">
        <v>268</v>
      </c>
      <c r="I77" s="104" t="s">
        <v>35</v>
      </c>
      <c r="J77" s="66">
        <v>0</v>
      </c>
      <c r="K77" s="60">
        <v>0</v>
      </c>
      <c r="L77" s="60">
        <v>0</v>
      </c>
      <c r="M77" s="60">
        <v>0</v>
      </c>
      <c r="N77" s="60">
        <f t="shared" ref="N77:N78" si="19">J77+K77</f>
        <v>0</v>
      </c>
      <c r="O77" s="60">
        <v>0</v>
      </c>
      <c r="P77" s="67">
        <v>7051.39</v>
      </c>
    </row>
    <row r="78" spans="1:16" s="28" customFormat="1" ht="54.75" customHeight="1" x14ac:dyDescent="0.35">
      <c r="A78" s="125"/>
      <c r="B78" s="63" t="s">
        <v>260</v>
      </c>
      <c r="C78" s="103" t="s">
        <v>261</v>
      </c>
      <c r="D78" s="56" t="s">
        <v>262</v>
      </c>
      <c r="E78" s="103" t="s">
        <v>263</v>
      </c>
      <c r="F78" s="65" t="s">
        <v>181</v>
      </c>
      <c r="G78" s="56" t="s">
        <v>264</v>
      </c>
      <c r="H78" s="56" t="s">
        <v>265</v>
      </c>
      <c r="I78" s="104" t="s">
        <v>35</v>
      </c>
      <c r="J78" s="66">
        <v>9551.39</v>
      </c>
      <c r="K78" s="60">
        <v>-2500</v>
      </c>
      <c r="L78" s="60">
        <v>0</v>
      </c>
      <c r="M78" s="60">
        <v>0</v>
      </c>
      <c r="N78" s="60">
        <f t="shared" si="19"/>
        <v>7051.3899999999994</v>
      </c>
      <c r="O78" s="60">
        <v>0</v>
      </c>
      <c r="P78" s="67">
        <v>7051.39</v>
      </c>
    </row>
    <row r="79" spans="1:16" s="28" customFormat="1" ht="54.75" customHeight="1" x14ac:dyDescent="0.35">
      <c r="A79" s="125"/>
      <c r="B79" s="63" t="s">
        <v>266</v>
      </c>
      <c r="C79" s="103">
        <v>45252</v>
      </c>
      <c r="D79" s="56" t="s">
        <v>276</v>
      </c>
      <c r="E79" s="64" t="s">
        <v>267</v>
      </c>
      <c r="F79" s="65" t="s">
        <v>181</v>
      </c>
      <c r="G79" s="56" t="s">
        <v>143</v>
      </c>
      <c r="H79" s="56" t="s">
        <v>271</v>
      </c>
      <c r="I79" s="104" t="s">
        <v>35</v>
      </c>
      <c r="J79" s="66">
        <v>0</v>
      </c>
      <c r="K79" s="60">
        <v>0</v>
      </c>
      <c r="L79" s="60">
        <v>0</v>
      </c>
      <c r="M79" s="60">
        <v>0</v>
      </c>
      <c r="N79" s="60">
        <v>0</v>
      </c>
      <c r="O79" s="60">
        <v>0</v>
      </c>
      <c r="P79" s="67">
        <v>0</v>
      </c>
    </row>
    <row r="80" spans="1:16" s="28" customFormat="1" ht="54.75" customHeight="1" x14ac:dyDescent="0.35">
      <c r="A80" s="125"/>
      <c r="B80" s="68" t="s">
        <v>269</v>
      </c>
      <c r="C80" s="105">
        <v>45250</v>
      </c>
      <c r="D80" s="89" t="s">
        <v>181</v>
      </c>
      <c r="E80" s="105" t="s">
        <v>270</v>
      </c>
      <c r="F80" s="90" t="s">
        <v>181</v>
      </c>
      <c r="G80" s="89" t="s">
        <v>143</v>
      </c>
      <c r="H80" s="89" t="s">
        <v>271</v>
      </c>
      <c r="I80" s="107" t="s">
        <v>35</v>
      </c>
      <c r="J80" s="108">
        <v>0</v>
      </c>
      <c r="K80" s="109">
        <v>0</v>
      </c>
      <c r="L80" s="109">
        <v>0</v>
      </c>
      <c r="M80" s="109">
        <v>0</v>
      </c>
      <c r="N80" s="109">
        <f t="shared" ref="N80" si="20">J80+K80</f>
        <v>0</v>
      </c>
      <c r="O80" s="109">
        <v>0</v>
      </c>
      <c r="P80" s="110">
        <v>0</v>
      </c>
    </row>
    <row r="81" spans="1:16" ht="28.5" customHeight="1" thickBot="1" x14ac:dyDescent="0.35">
      <c r="A81" s="111" t="s">
        <v>239</v>
      </c>
      <c r="B81" s="112"/>
      <c r="C81" s="112"/>
      <c r="D81" s="112"/>
      <c r="E81" s="112"/>
      <c r="F81" s="112"/>
      <c r="G81" s="112"/>
      <c r="H81" s="112"/>
      <c r="I81" s="113"/>
      <c r="J81" s="114">
        <f t="shared" ref="J81:P81" si="21">SUM(J66:J80)</f>
        <v>736695.56</v>
      </c>
      <c r="K81" s="114">
        <f t="shared" si="21"/>
        <v>-75341.5</v>
      </c>
      <c r="L81" s="114">
        <f t="shared" si="21"/>
        <v>0</v>
      </c>
      <c r="M81" s="114">
        <f t="shared" si="21"/>
        <v>0</v>
      </c>
      <c r="N81" s="114">
        <f t="shared" si="21"/>
        <v>661354.06000000006</v>
      </c>
      <c r="O81" s="114">
        <f t="shared" si="21"/>
        <v>621748.68999999994</v>
      </c>
      <c r="P81" s="115">
        <f t="shared" si="21"/>
        <v>46656.76</v>
      </c>
    </row>
  </sheetData>
  <mergeCells count="2">
    <mergeCell ref="A51:A64"/>
    <mergeCell ref="A66:A80"/>
  </mergeCells>
  <phoneticPr fontId="1" type="noConversion"/>
  <pageMargins left="3.937007874015748E-2" right="3.937007874015748E-2" top="0.74803149606299213" bottom="0.74803149606299213" header="0.31496062992125984" footer="0.31496062992125984"/>
  <pageSetup paperSize="9" scale="55" orientation="landscape" r:id="rId1"/>
  <ignoredErrors>
    <ignoredError sqref="N12 N65 N50:O50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Arious Serumula</dc:creator>
  <cp:lastModifiedBy>Mogale Maloma</cp:lastModifiedBy>
  <cp:lastPrinted>2021-02-23T12:44:12Z</cp:lastPrinted>
  <dcterms:created xsi:type="dcterms:W3CDTF">2021-02-23T09:18:13Z</dcterms:created>
  <dcterms:modified xsi:type="dcterms:W3CDTF">2023-12-01T11:16:38Z</dcterms:modified>
</cp:coreProperties>
</file>