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iuorgza-my.sharepoint.com/personal/mmaloma_siu_org_za1/Documents/2023-24/Insurance Matters/Tender - 2023/Question and Answers/"/>
    </mc:Choice>
  </mc:AlternateContent>
  <xr:revisionPtr revIDLastSave="1" documentId="8_{1C7ED4F0-A074-4071-9A4E-6623A7170B90}" xr6:coauthVersionLast="47" xr6:coauthVersionMax="47" xr10:uidLastSave="{5352BDD0-AE20-4829-A272-F251C92758E5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 s="1"/>
  <c r="K15" i="1"/>
  <c r="J59" i="1"/>
  <c r="H59" i="1"/>
  <c r="G59" i="1"/>
  <c r="I55" i="1"/>
  <c r="I59" i="1" s="1"/>
  <c r="H54" i="1"/>
  <c r="G54" i="1"/>
  <c r="I53" i="1"/>
  <c r="K53" i="1" s="1"/>
  <c r="I52" i="1"/>
  <c r="J52" i="1" s="1"/>
  <c r="I51" i="1"/>
  <c r="K51" i="1" s="1"/>
  <c r="I50" i="1"/>
  <c r="K50" i="1" s="1"/>
  <c r="K49" i="1"/>
  <c r="I48" i="1"/>
  <c r="K48" i="1" s="1"/>
  <c r="J47" i="1"/>
  <c r="I47" i="1"/>
  <c r="I45" i="1"/>
  <c r="K44" i="1"/>
  <c r="H44" i="1"/>
  <c r="G44" i="1"/>
  <c r="I43" i="1"/>
  <c r="I41" i="1"/>
  <c r="J41" i="1" s="1"/>
  <c r="I40" i="1"/>
  <c r="J40" i="1" s="1"/>
  <c r="I39" i="1"/>
  <c r="J39" i="1" s="1"/>
  <c r="J38" i="1"/>
  <c r="I38" i="1"/>
  <c r="I37" i="1"/>
  <c r="J37" i="1" s="1"/>
  <c r="H36" i="1"/>
  <c r="G36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J27" i="1"/>
  <c r="I27" i="1"/>
  <c r="I26" i="1"/>
  <c r="J26" i="1" s="1"/>
  <c r="I25" i="1"/>
  <c r="J25" i="1" s="1"/>
  <c r="I24" i="1"/>
  <c r="J24" i="1" s="1"/>
  <c r="J23" i="1"/>
  <c r="I23" i="1"/>
  <c r="I22" i="1"/>
  <c r="J22" i="1" s="1"/>
  <c r="I21" i="1"/>
  <c r="J21" i="1" s="1"/>
  <c r="I20" i="1"/>
  <c r="K18" i="1"/>
  <c r="I17" i="1"/>
  <c r="I16" i="1"/>
  <c r="K16" i="1" s="1"/>
  <c r="I54" i="1" l="1"/>
  <c r="K54" i="1"/>
  <c r="J44" i="1"/>
  <c r="K55" i="1"/>
  <c r="K59" i="1" s="1"/>
  <c r="J36" i="1"/>
  <c r="K36" i="1"/>
  <c r="J54" i="1"/>
  <c r="I44" i="1"/>
  <c r="I36" i="1"/>
  <c r="G15" i="1" l="1"/>
  <c r="H15" i="1"/>
  <c r="J9" i="1"/>
  <c r="J10" i="1"/>
  <c r="J12" i="1"/>
  <c r="J14" i="1"/>
  <c r="I8" i="1"/>
  <c r="J13" i="1"/>
  <c r="J8" i="1" l="1"/>
  <c r="J11" i="1"/>
  <c r="J15" i="1" s="1"/>
</calcChain>
</file>

<file path=xl/sharedStrings.xml><?xml version="1.0" encoding="utf-8"?>
<sst xmlns="http://schemas.openxmlformats.org/spreadsheetml/2006/main" count="214" uniqueCount="124">
  <si>
    <t>Insured Name</t>
  </si>
  <si>
    <t>Special Investigating Unit</t>
  </si>
  <si>
    <t>Data</t>
  </si>
  <si>
    <t>Period Of Insurance</t>
  </si>
  <si>
    <t>Claim No</t>
  </si>
  <si>
    <t>Date of Loss</t>
  </si>
  <si>
    <t>Claim Description</t>
  </si>
  <si>
    <t>Claim Activity</t>
  </si>
  <si>
    <t>Claim Status</t>
  </si>
  <si>
    <t>Gross Claim</t>
  </si>
  <si>
    <t>Excess</t>
  </si>
  <si>
    <t>Nett Claim</t>
  </si>
  <si>
    <t>Incurred To Date</t>
  </si>
  <si>
    <t>Balance Outstanding</t>
  </si>
  <si>
    <t>2019/04/01 - 2020/04/01</t>
  </si>
  <si>
    <t>GRS23596 / 6</t>
  </si>
  <si>
    <t>Laptop Screen Damaged</t>
  </si>
  <si>
    <t>Finalised</t>
  </si>
  <si>
    <t>GRS23596 / 7</t>
  </si>
  <si>
    <t>GRS23596 / 1</t>
  </si>
  <si>
    <t>GRS23596 / 5</t>
  </si>
  <si>
    <t>GRS23596 / 2</t>
  </si>
  <si>
    <t>Laptop stolen during robbery</t>
  </si>
  <si>
    <t>GRS23596 / 3</t>
  </si>
  <si>
    <t>Laptop stolen from vehicle -</t>
  </si>
  <si>
    <t>GRS23596 / 4</t>
  </si>
  <si>
    <t>Laptop stolen from vehicle - Conrad Lesch</t>
  </si>
  <si>
    <t>2019/04/01 - 2020/04/01 Total</t>
  </si>
  <si>
    <t xml:space="preserve">Class of Insurance </t>
  </si>
  <si>
    <t xml:space="preserve">Assets All Risk </t>
  </si>
  <si>
    <t>SPECI00000762/00023/20</t>
  </si>
  <si>
    <t>SPECI00000762/00026/20</t>
  </si>
  <si>
    <t>SPECI00000762/00031/20</t>
  </si>
  <si>
    <t>SPECI00000762/00032/21</t>
  </si>
  <si>
    <t>SPECI00000762/00017/20</t>
  </si>
  <si>
    <t>SPECI00000762/00018/20</t>
  </si>
  <si>
    <t>SPECI00000762/00010/20</t>
  </si>
  <si>
    <t>SPECI00000762/00011/20</t>
  </si>
  <si>
    <t>SPECI00000762/00008/20</t>
  </si>
  <si>
    <t>SPECI00000762/00009/20</t>
  </si>
  <si>
    <t>SPECI00000762/005/20</t>
  </si>
  <si>
    <t>SPECI00000762/00012/20</t>
  </si>
  <si>
    <t>SPECI00000762/00013/20</t>
  </si>
  <si>
    <t>SPECI00000762/00014/20</t>
  </si>
  <si>
    <t>SPECI00000762/00015/20</t>
  </si>
  <si>
    <t>SPECI00000762/00016/20</t>
  </si>
  <si>
    <t>SPECI00000762/00021/20</t>
  </si>
  <si>
    <t>SPECI00000762/00022/20</t>
  </si>
  <si>
    <t>SPECI00000762/00029/20</t>
  </si>
  <si>
    <t>Water damage - pipe burst at SIU office in  Cape town</t>
  </si>
  <si>
    <t>Laptop screen damaged</t>
  </si>
  <si>
    <t xml:space="preserve">Laptop screen cracked - Ramsamy J </t>
  </si>
  <si>
    <t xml:space="preserve">Laptop screen cracked - Masupa N A </t>
  </si>
  <si>
    <t xml:space="preserve">Laptop screen damaged - </t>
  </si>
  <si>
    <t xml:space="preserve">Finalised </t>
  </si>
  <si>
    <t>Completed</t>
  </si>
  <si>
    <t>Laptop  screen damaged</t>
  </si>
  <si>
    <t>Laptop screen  cracked</t>
  </si>
  <si>
    <t>Pipe Burst at Pretoria SIU offices</t>
  </si>
  <si>
    <t>Laptop screen cracked</t>
  </si>
  <si>
    <t>Laptop stolen from parked vehicle</t>
  </si>
  <si>
    <t>Keys hit Laptop screen</t>
  </si>
  <si>
    <t>SPECI00000762/00004/20</t>
  </si>
  <si>
    <t>2020/04/01 - 2021/04/01</t>
  </si>
  <si>
    <t>2020/04/01 - 2021/04/01 Total</t>
  </si>
  <si>
    <t xml:space="preserve">Laptop stolen Thuso Moraka  </t>
  </si>
  <si>
    <t xml:space="preserve"> Laptop Stolen - Siyasanga Magida</t>
  </si>
  <si>
    <t>Theft of laptop Debora Masilela</t>
  </si>
  <si>
    <t>Theft of laptop from vehicle Daniel Piedt</t>
  </si>
  <si>
    <t>Theft of laptop from vehicle Gift Mphahlele</t>
  </si>
  <si>
    <t>SPECI00000762/00041/21</t>
  </si>
  <si>
    <t>SPECI00000762/00050/21</t>
  </si>
  <si>
    <t>SPECI00000762/00040/21</t>
  </si>
  <si>
    <t>SPECI00000762/00039/21</t>
  </si>
  <si>
    <t>SPECI00000762/00034/21</t>
  </si>
  <si>
    <t>SPECI00000762/00059/22</t>
  </si>
  <si>
    <t>SPECI00000762/00052/21</t>
  </si>
  <si>
    <t xml:space="preserve"> Laptop stolen -Seth Msimanga</t>
  </si>
  <si>
    <t xml:space="preserve">Stolen Laptop - Thulani </t>
  </si>
  <si>
    <t>2021/04/01 - 2022/03/31</t>
  </si>
  <si>
    <t>2021/04/01 - 2022/03/31 Total</t>
  </si>
  <si>
    <t>Not Taken up (NTU)</t>
  </si>
  <si>
    <t>2023/04/01 - 2024/03/31</t>
  </si>
  <si>
    <t>SPECI00000762/00093/23</t>
  </si>
  <si>
    <t>Laptop stolen Baleseng Makgale</t>
  </si>
  <si>
    <t>Requested insurers to proceed with AOL</t>
  </si>
  <si>
    <t>In progress</t>
  </si>
  <si>
    <t>SPECI00000762/00094/23</t>
  </si>
  <si>
    <t>Await completed claim form and support documents</t>
  </si>
  <si>
    <t>SPECI00000762/00096/23</t>
  </si>
  <si>
    <t>Stolen laptop - Jackson Kgakane</t>
  </si>
  <si>
    <t>2022/04/01 - 2023/03/31 Total</t>
  </si>
  <si>
    <t>File closed, claim supporting documents never received.</t>
  </si>
  <si>
    <t>File closed as not taken up.</t>
  </si>
  <si>
    <t>Employee hijacked and robbed of insured laptop - Mapholo Rassie</t>
  </si>
  <si>
    <t>2022/04/01 - 2023/03/31</t>
  </si>
  <si>
    <t>SPECI00000762/00074/22</t>
  </si>
  <si>
    <t>Laptop stolen Dieta G</t>
  </si>
  <si>
    <t>SPECI00000762/00077/22</t>
  </si>
  <si>
    <t>Laptop stolen from vehicle  Manabela M G</t>
  </si>
  <si>
    <t xml:space="preserve">Replacement quote never received </t>
  </si>
  <si>
    <t>SPECI00000762/00078/22</t>
  </si>
  <si>
    <t xml:space="preserve">Laptops stolen from Hotel  E Hermans </t>
  </si>
  <si>
    <t>SPECI00000762/00081/22</t>
  </si>
  <si>
    <t xml:space="preserve"> Stolen laptops</t>
  </si>
  <si>
    <t>Completed claim form , proof of ownership, serial number and replacement quote never received</t>
  </si>
  <si>
    <t>SPECI00000762/00083/22</t>
  </si>
  <si>
    <t>Theft of employee laptop Christophe</t>
  </si>
  <si>
    <t>SPECI00000762/00085/22</t>
  </si>
  <si>
    <t>Laptop stolen from vehicle T Matshane</t>
  </si>
  <si>
    <t>Awaiting for signed AOL</t>
  </si>
  <si>
    <t>SPECI00000762/00086/22</t>
  </si>
  <si>
    <t>Laptop stolen from vehicle  V Daswa</t>
  </si>
  <si>
    <t>Conf serial number to Insurers , await Agreement of loss</t>
  </si>
  <si>
    <t>SPECI00000762/00087/23</t>
  </si>
  <si>
    <t>Laptop stolen out of vehicle A Maboko</t>
  </si>
  <si>
    <t>SPECI00000762/00088/22</t>
  </si>
  <si>
    <t xml:space="preserve"> Laptop stolen from employee home Pududu D M - </t>
  </si>
  <si>
    <t>Await completed claim form, Proof of ownership and replacement quote.</t>
  </si>
  <si>
    <t>CH03354-Stolen Laptop</t>
  </si>
  <si>
    <t>SPECI00000762/000110/23</t>
  </si>
  <si>
    <t>Stolen Laptop - Khuthala Ntloko - CH03742</t>
  </si>
  <si>
    <t>Laptop and iPad stolen - Conrad Lesch</t>
  </si>
  <si>
    <t>Signed AOL never received File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</si>
</sst>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hair">
        <color auto="1"/>
      </left>
      <right style="hair">
        <color auto="1"/>
      </right>
      <top style="hair">
        <color rgb="FF999999"/>
      </top>
      <bottom style="hair">
        <color rgb="FF999999"/>
      </bottom>
      <diagonal/>
    </border>
    <border>
      <left style="hair">
        <color auto="1"/>
      </left>
      <right style="thin">
        <color indexed="64"/>
      </right>
      <top style="hair">
        <color rgb="FF999999"/>
      </top>
      <bottom style="hair">
        <color rgb="FF999999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rgb="FF999999"/>
      </bottom>
      <diagonal/>
    </border>
    <border>
      <left style="hair">
        <color auto="1"/>
      </left>
      <right style="thin">
        <color indexed="64"/>
      </right>
      <top/>
      <bottom style="hair">
        <color rgb="FF999999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rgb="FF999999"/>
      </top>
      <bottom/>
      <diagonal/>
    </border>
    <border>
      <left style="hair">
        <color auto="1"/>
      </left>
      <right style="thin">
        <color indexed="64"/>
      </right>
      <top style="hair">
        <color rgb="FF999999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14" fontId="3" fillId="0" borderId="9" xfId="0" applyNumberFormat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" fontId="3" fillId="0" borderId="9" xfId="0" applyNumberFormat="1" applyFont="1" applyBorder="1" applyAlignment="1">
      <alignment horizontal="left" vertical="top" wrapText="1"/>
    </xf>
    <xf numFmtId="4" fontId="4" fillId="0" borderId="9" xfId="0" applyNumberFormat="1" applyFont="1" applyBorder="1" applyAlignment="1">
      <alignment horizontal="left" vertical="top" wrapText="1"/>
    </xf>
    <xf numFmtId="4" fontId="3" fillId="0" borderId="15" xfId="0" applyNumberFormat="1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14" fontId="3" fillId="0" borderId="6" xfId="0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4" fontId="3" fillId="0" borderId="6" xfId="0" applyNumberFormat="1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left" vertical="top" wrapText="1"/>
    </xf>
    <xf numFmtId="0" fontId="3" fillId="0" borderId="15" xfId="0" applyFont="1" applyBorder="1" applyAlignment="1">
      <alignment vertical="top"/>
    </xf>
    <xf numFmtId="14" fontId="3" fillId="0" borderId="15" xfId="0" applyNumberFormat="1" applyFont="1" applyBorder="1" applyAlignment="1">
      <alignment vertical="top"/>
    </xf>
    <xf numFmtId="0" fontId="3" fillId="0" borderId="15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left" vertical="top" wrapText="1"/>
    </xf>
    <xf numFmtId="4" fontId="3" fillId="0" borderId="16" xfId="0" applyNumberFormat="1" applyFont="1" applyBorder="1" applyAlignment="1">
      <alignment horizontal="left" vertical="top" wrapText="1"/>
    </xf>
    <xf numFmtId="0" fontId="5" fillId="2" borderId="12" xfId="0" applyFont="1" applyFill="1" applyBorder="1"/>
    <xf numFmtId="0" fontId="5" fillId="2" borderId="17" xfId="0" applyFont="1" applyFill="1" applyBorder="1"/>
    <xf numFmtId="4" fontId="5" fillId="2" borderId="12" xfId="0" applyNumberFormat="1" applyFont="1" applyFill="1" applyBorder="1" applyAlignment="1">
      <alignment horizontal="left" wrapText="1"/>
    </xf>
    <xf numFmtId="4" fontId="6" fillId="2" borderId="13" xfId="0" applyNumberFormat="1" applyFont="1" applyFill="1" applyBorder="1" applyAlignment="1">
      <alignment horizontal="left" wrapText="1"/>
    </xf>
    <xf numFmtId="4" fontId="6" fillId="2" borderId="14" xfId="0" applyNumberFormat="1" applyFont="1" applyFill="1" applyBorder="1" applyAlignment="1">
      <alignment horizontal="left" wrapText="1"/>
    </xf>
    <xf numFmtId="0" fontId="2" fillId="0" borderId="38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14" fontId="2" fillId="0" borderId="18" xfId="0" applyNumberFormat="1" applyFont="1" applyBorder="1" applyAlignment="1">
      <alignment vertical="top"/>
    </xf>
    <xf numFmtId="0" fontId="2" fillId="0" borderId="18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4" fontId="2" fillId="0" borderId="40" xfId="0" applyNumberFormat="1" applyFont="1" applyBorder="1" applyAlignment="1">
      <alignment horizontal="left" vertical="top"/>
    </xf>
    <xf numFmtId="4" fontId="2" fillId="0" borderId="18" xfId="0" applyNumberFormat="1" applyFont="1" applyBorder="1" applyAlignment="1">
      <alignment horizontal="left" vertical="top"/>
    </xf>
    <xf numFmtId="4" fontId="2" fillId="0" borderId="19" xfId="0" applyNumberFormat="1" applyFont="1" applyBorder="1" applyAlignment="1">
      <alignment horizontal="left" vertical="top"/>
    </xf>
    <xf numFmtId="4" fontId="2" fillId="0" borderId="20" xfId="0" applyNumberFormat="1" applyFont="1" applyBorder="1" applyAlignment="1">
      <alignment horizontal="left" vertical="top"/>
    </xf>
    <xf numFmtId="0" fontId="2" fillId="0" borderId="41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14" fontId="2" fillId="0" borderId="19" xfId="0" applyNumberFormat="1" applyFont="1" applyBorder="1" applyAlignment="1">
      <alignment vertical="top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4" fontId="2" fillId="0" borderId="42" xfId="0" applyNumberFormat="1" applyFont="1" applyBorder="1" applyAlignment="1">
      <alignment horizontal="left" vertical="top"/>
    </xf>
    <xf numFmtId="0" fontId="2" fillId="0" borderId="43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14" fontId="2" fillId="0" borderId="21" xfId="0" applyNumberFormat="1" applyFont="1" applyBorder="1" applyAlignment="1">
      <alignment vertical="top"/>
    </xf>
    <xf numFmtId="0" fontId="2" fillId="0" borderId="2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4" fontId="2" fillId="0" borderId="44" xfId="0" applyNumberFormat="1" applyFont="1" applyBorder="1" applyAlignment="1">
      <alignment horizontal="left" vertical="top"/>
    </xf>
    <xf numFmtId="4" fontId="2" fillId="0" borderId="21" xfId="0" applyNumberFormat="1" applyFont="1" applyBorder="1" applyAlignment="1">
      <alignment horizontal="left" vertical="top"/>
    </xf>
    <xf numFmtId="0" fontId="7" fillId="2" borderId="22" xfId="0" applyFont="1" applyFill="1" applyBorder="1"/>
    <xf numFmtId="0" fontId="2" fillId="2" borderId="13" xfId="0" applyFont="1" applyFill="1" applyBorder="1"/>
    <xf numFmtId="4" fontId="7" fillId="2" borderId="12" xfId="0" applyNumberFormat="1" applyFont="1" applyFill="1" applyBorder="1" applyAlignment="1">
      <alignment horizontal="left"/>
    </xf>
    <xf numFmtId="4" fontId="7" fillId="2" borderId="13" xfId="0" applyNumberFormat="1" applyFont="1" applyFill="1" applyBorder="1" applyAlignment="1">
      <alignment horizontal="left"/>
    </xf>
    <xf numFmtId="4" fontId="7" fillId="2" borderId="14" xfId="0" applyNumberFormat="1" applyFont="1" applyFill="1" applyBorder="1" applyAlignment="1">
      <alignment horizontal="left"/>
    </xf>
    <xf numFmtId="0" fontId="2" fillId="0" borderId="24" xfId="0" applyFont="1" applyBorder="1" applyAlignment="1">
      <alignment vertical="top"/>
    </xf>
    <xf numFmtId="0" fontId="2" fillId="0" borderId="45" xfId="0" applyFont="1" applyBorder="1" applyAlignment="1">
      <alignment vertical="top" wrapText="1"/>
    </xf>
    <xf numFmtId="4" fontId="2" fillId="0" borderId="27" xfId="0" applyNumberFormat="1" applyFont="1" applyBorder="1" applyAlignment="1">
      <alignment horizontal="left" vertical="top"/>
    </xf>
    <xf numFmtId="4" fontId="2" fillId="0" borderId="28" xfId="0" applyNumberFormat="1" applyFont="1" applyBorder="1" applyAlignment="1">
      <alignment horizontal="left" vertical="top"/>
    </xf>
    <xf numFmtId="0" fontId="2" fillId="0" borderId="25" xfId="0" applyFont="1" applyBorder="1"/>
    <xf numFmtId="0" fontId="2" fillId="0" borderId="46" xfId="0" applyFont="1" applyBorder="1" applyAlignment="1">
      <alignment vertical="top" wrapText="1"/>
    </xf>
    <xf numFmtId="4" fontId="2" fillId="0" borderId="29" xfId="0" applyNumberFormat="1" applyFont="1" applyBorder="1" applyAlignment="1">
      <alignment horizontal="left" vertical="top"/>
    </xf>
    <xf numFmtId="0" fontId="2" fillId="0" borderId="19" xfId="0" applyFont="1" applyBorder="1" applyAlignment="1">
      <alignment vertical="top"/>
    </xf>
    <xf numFmtId="0" fontId="2" fillId="0" borderId="26" xfId="0" applyFont="1" applyBorder="1"/>
    <xf numFmtId="0" fontId="2" fillId="0" borderId="21" xfId="0" applyFont="1" applyBorder="1" applyAlignment="1">
      <alignment vertical="top"/>
    </xf>
    <xf numFmtId="4" fontId="2" fillId="0" borderId="23" xfId="0" applyNumberFormat="1" applyFont="1" applyBorder="1" applyAlignment="1">
      <alignment horizontal="left" vertical="top"/>
    </xf>
    <xf numFmtId="4" fontId="2" fillId="0" borderId="30" xfId="0" applyNumberFormat="1" applyFont="1" applyBorder="1" applyAlignment="1">
      <alignment horizontal="left" vertical="top"/>
    </xf>
    <xf numFmtId="0" fontId="7" fillId="2" borderId="2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7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7" fillId="2" borderId="13" xfId="0" applyFont="1" applyFill="1" applyBorder="1" applyAlignment="1">
      <alignment horizontal="left"/>
    </xf>
    <xf numFmtId="4" fontId="7" fillId="2" borderId="35" xfId="0" applyNumberFormat="1" applyFont="1" applyFill="1" applyBorder="1" applyAlignment="1">
      <alignment horizontal="left"/>
    </xf>
    <xf numFmtId="4" fontId="7" fillId="2" borderId="36" xfId="0" applyNumberFormat="1" applyFont="1" applyFill="1" applyBorder="1" applyAlignment="1">
      <alignment horizontal="left"/>
    </xf>
    <xf numFmtId="4" fontId="7" fillId="2" borderId="37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32" xfId="0" applyFont="1" applyBorder="1" applyAlignment="1">
      <alignment horizontal="left" vertical="top"/>
    </xf>
    <xf numFmtId="0" fontId="2" fillId="0" borderId="28" xfId="0" applyFont="1" applyBorder="1" applyAlignment="1">
      <alignment vertical="top"/>
    </xf>
    <xf numFmtId="0" fontId="2" fillId="0" borderId="33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34" xfId="0" applyFont="1" applyBorder="1" applyAlignment="1">
      <alignment horizontal="left" vertical="top"/>
    </xf>
    <xf numFmtId="0" fontId="2" fillId="0" borderId="30" xfId="0" applyFont="1" applyBorder="1" applyAlignment="1">
      <alignment vertical="top"/>
    </xf>
    <xf numFmtId="0" fontId="8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0</xdr:row>
      <xdr:rowOff>9525</xdr:rowOff>
    </xdr:from>
    <xdr:to>
      <xdr:col>10</xdr:col>
      <xdr:colOff>828674</xdr:colOff>
      <xdr:row>2</xdr:row>
      <xdr:rowOff>219075</xdr:rowOff>
    </xdr:to>
    <xdr:pic>
      <xdr:nvPicPr>
        <xdr:cNvPr id="2" name="Picture 3" descr="image0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200025"/>
          <a:ext cx="12858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D8" sqref="D8"/>
    </sheetView>
  </sheetViews>
  <sheetFormatPr defaultColWidth="9.1796875" defaultRowHeight="12" x14ac:dyDescent="0.3"/>
  <cols>
    <col min="1" max="1" width="29.81640625" style="1" bestFit="1" customWidth="1"/>
    <col min="2" max="2" width="28.26953125" style="1" customWidth="1"/>
    <col min="3" max="3" width="13.1796875" style="1" customWidth="1"/>
    <col min="4" max="4" width="27.54296875" style="1" customWidth="1"/>
    <col min="5" max="5" width="26.7265625" style="1" customWidth="1"/>
    <col min="6" max="6" width="19.54296875" style="1" customWidth="1"/>
    <col min="7" max="11" width="15" style="1" customWidth="1"/>
    <col min="12" max="16384" width="9.1796875" style="1"/>
  </cols>
  <sheetData>
    <row r="1" spans="1:11" s="106" customFormat="1" x14ac:dyDescent="0.3"/>
    <row r="2" spans="1:11" x14ac:dyDescent="0.3">
      <c r="C2" s="2"/>
      <c r="D2" s="3"/>
      <c r="E2" s="4"/>
      <c r="F2" s="3"/>
      <c r="G2" s="3"/>
      <c r="H2" s="3"/>
      <c r="I2" s="3"/>
      <c r="J2" s="3"/>
      <c r="K2" s="3"/>
    </row>
    <row r="3" spans="1:11" x14ac:dyDescent="0.3">
      <c r="A3" s="5" t="s">
        <v>0</v>
      </c>
      <c r="B3" s="6" t="s">
        <v>1</v>
      </c>
      <c r="C3" s="2"/>
      <c r="D3" s="3"/>
      <c r="E3" s="4"/>
      <c r="F3" s="3"/>
      <c r="G3" s="3"/>
      <c r="H3" s="3"/>
      <c r="I3" s="3"/>
      <c r="J3" s="3"/>
      <c r="K3" s="3"/>
    </row>
    <row r="4" spans="1:11" x14ac:dyDescent="0.3">
      <c r="A4" s="5" t="s">
        <v>28</v>
      </c>
      <c r="B4" s="6" t="s">
        <v>29</v>
      </c>
      <c r="C4" s="2"/>
      <c r="D4" s="3"/>
      <c r="E4" s="4"/>
      <c r="F4" s="3"/>
      <c r="G4" s="3"/>
      <c r="H4" s="3"/>
      <c r="I4" s="3"/>
      <c r="J4" s="3"/>
      <c r="K4" s="3"/>
    </row>
    <row r="5" spans="1:11" x14ac:dyDescent="0.3">
      <c r="A5" s="7"/>
      <c r="C5" s="2"/>
      <c r="D5" s="3"/>
      <c r="E5" s="4"/>
      <c r="F5" s="3"/>
      <c r="G5" s="3"/>
      <c r="H5" s="3"/>
      <c r="I5" s="3"/>
      <c r="J5" s="3"/>
      <c r="K5" s="3"/>
    </row>
    <row r="6" spans="1:11" x14ac:dyDescent="0.3">
      <c r="A6" s="8"/>
      <c r="B6" s="9"/>
      <c r="C6" s="9"/>
      <c r="D6" s="9"/>
      <c r="E6" s="9"/>
      <c r="F6" s="9"/>
      <c r="G6" s="10" t="s">
        <v>2</v>
      </c>
      <c r="H6" s="11"/>
      <c r="I6" s="11"/>
      <c r="J6" s="11"/>
      <c r="K6" s="12"/>
    </row>
    <row r="7" spans="1:11" ht="40.5" customHeight="1" x14ac:dyDescent="0.3">
      <c r="A7" s="13" t="s">
        <v>3</v>
      </c>
      <c r="B7" s="14" t="s">
        <v>4</v>
      </c>
      <c r="C7" s="15" t="s">
        <v>5</v>
      </c>
      <c r="D7" s="14" t="s">
        <v>6</v>
      </c>
      <c r="E7" s="14" t="s">
        <v>7</v>
      </c>
      <c r="F7" s="14" t="s">
        <v>8</v>
      </c>
      <c r="G7" s="13" t="s">
        <v>9</v>
      </c>
      <c r="H7" s="16" t="s">
        <v>10</v>
      </c>
      <c r="I7" s="17" t="s">
        <v>11</v>
      </c>
      <c r="J7" s="18" t="s">
        <v>12</v>
      </c>
      <c r="K7" s="19" t="s">
        <v>13</v>
      </c>
    </row>
    <row r="8" spans="1:11" s="28" customFormat="1" ht="53.25" customHeight="1" x14ac:dyDescent="0.35">
      <c r="A8" s="20" t="s">
        <v>14</v>
      </c>
      <c r="B8" s="21" t="s">
        <v>15</v>
      </c>
      <c r="C8" s="22">
        <v>43754.441238425927</v>
      </c>
      <c r="D8" s="23" t="s">
        <v>16</v>
      </c>
      <c r="E8" s="23" t="s">
        <v>17</v>
      </c>
      <c r="F8" s="23" t="s">
        <v>17</v>
      </c>
      <c r="G8" s="24">
        <v>2796.9</v>
      </c>
      <c r="H8" s="25">
        <v>-2500</v>
      </c>
      <c r="I8" s="26">
        <f>G8+H8</f>
        <v>296.90000000000009</v>
      </c>
      <c r="J8" s="26">
        <f t="shared" ref="J8:J13" si="0">I8</f>
        <v>296.90000000000009</v>
      </c>
      <c r="K8" s="27">
        <v>0</v>
      </c>
    </row>
    <row r="9" spans="1:11" s="28" customFormat="1" ht="53.25" customHeight="1" x14ac:dyDescent="0.35">
      <c r="A9" s="29"/>
      <c r="B9" s="30" t="s">
        <v>18</v>
      </c>
      <c r="C9" s="31">
        <v>43755.442106481481</v>
      </c>
      <c r="D9" s="32" t="s">
        <v>16</v>
      </c>
      <c r="E9" s="32" t="s">
        <v>17</v>
      </c>
      <c r="F9" s="32" t="s">
        <v>17</v>
      </c>
      <c r="G9" s="33">
        <v>2796.9</v>
      </c>
      <c r="H9" s="34">
        <v>-2500</v>
      </c>
      <c r="I9" s="26">
        <f t="shared" ref="I9:I14" si="1">G9+H9</f>
        <v>296.90000000000009</v>
      </c>
      <c r="J9" s="26">
        <f t="shared" si="0"/>
        <v>296.90000000000009</v>
      </c>
      <c r="K9" s="35">
        <v>0</v>
      </c>
    </row>
    <row r="10" spans="1:11" s="28" customFormat="1" ht="53.25" customHeight="1" x14ac:dyDescent="0.35">
      <c r="A10" s="29"/>
      <c r="B10" s="30" t="s">
        <v>19</v>
      </c>
      <c r="C10" s="31">
        <v>43783.601620370369</v>
      </c>
      <c r="D10" s="32" t="s">
        <v>122</v>
      </c>
      <c r="E10" s="32" t="s">
        <v>17</v>
      </c>
      <c r="F10" s="32" t="s">
        <v>17</v>
      </c>
      <c r="G10" s="33">
        <v>30855.549900000002</v>
      </c>
      <c r="H10" s="34">
        <v>-1543.13</v>
      </c>
      <c r="I10" s="26">
        <f t="shared" si="1"/>
        <v>29312.419900000001</v>
      </c>
      <c r="J10" s="26">
        <f t="shared" si="0"/>
        <v>29312.419900000001</v>
      </c>
      <c r="K10" s="35">
        <v>0</v>
      </c>
    </row>
    <row r="11" spans="1:11" s="28" customFormat="1" ht="53.25" customHeight="1" x14ac:dyDescent="0.35">
      <c r="A11" s="29"/>
      <c r="B11" s="30" t="s">
        <v>20</v>
      </c>
      <c r="C11" s="31">
        <v>43818.435729166667</v>
      </c>
      <c r="D11" s="32" t="s">
        <v>16</v>
      </c>
      <c r="E11" s="32" t="s">
        <v>17</v>
      </c>
      <c r="F11" s="32" t="s">
        <v>17</v>
      </c>
      <c r="G11" s="33">
        <v>2796.9</v>
      </c>
      <c r="H11" s="34">
        <v>-2500</v>
      </c>
      <c r="I11" s="26">
        <f t="shared" si="1"/>
        <v>296.90000000000009</v>
      </c>
      <c r="J11" s="26">
        <f t="shared" si="0"/>
        <v>296.90000000000009</v>
      </c>
      <c r="K11" s="35">
        <v>0</v>
      </c>
    </row>
    <row r="12" spans="1:11" s="28" customFormat="1" ht="53.25" customHeight="1" x14ac:dyDescent="0.35">
      <c r="A12" s="29"/>
      <c r="B12" s="30" t="s">
        <v>21</v>
      </c>
      <c r="C12" s="31">
        <v>43850.604270833333</v>
      </c>
      <c r="D12" s="32" t="s">
        <v>22</v>
      </c>
      <c r="E12" s="32" t="s">
        <v>17</v>
      </c>
      <c r="F12" s="32" t="s">
        <v>17</v>
      </c>
      <c r="G12" s="33">
        <v>36962.148399999998</v>
      </c>
      <c r="H12" s="34">
        <v>-1847.11</v>
      </c>
      <c r="I12" s="26">
        <f t="shared" si="1"/>
        <v>35115.038399999998</v>
      </c>
      <c r="J12" s="26">
        <f t="shared" si="0"/>
        <v>35115.038399999998</v>
      </c>
      <c r="K12" s="35">
        <v>-6.9999999999999999E-4</v>
      </c>
    </row>
    <row r="13" spans="1:11" s="28" customFormat="1" ht="53.25" customHeight="1" x14ac:dyDescent="0.35">
      <c r="A13" s="29"/>
      <c r="B13" s="30" t="s">
        <v>23</v>
      </c>
      <c r="C13" s="31">
        <v>43865.607719907406</v>
      </c>
      <c r="D13" s="32" t="s">
        <v>24</v>
      </c>
      <c r="E13" s="32" t="s">
        <v>17</v>
      </c>
      <c r="F13" s="32" t="s">
        <v>17</v>
      </c>
      <c r="G13" s="33">
        <v>36962.148399999998</v>
      </c>
      <c r="H13" s="34">
        <v>-1848.11</v>
      </c>
      <c r="I13" s="26">
        <f t="shared" si="1"/>
        <v>35114.038399999998</v>
      </c>
      <c r="J13" s="26">
        <f t="shared" si="0"/>
        <v>35114.038399999998</v>
      </c>
      <c r="K13" s="35">
        <v>-6.9999999999999999E-4</v>
      </c>
    </row>
    <row r="14" spans="1:11" s="28" customFormat="1" ht="53.25" customHeight="1" x14ac:dyDescent="0.35">
      <c r="A14" s="29"/>
      <c r="B14" s="36" t="s">
        <v>25</v>
      </c>
      <c r="C14" s="37">
        <v>43874.609918981485</v>
      </c>
      <c r="D14" s="38" t="s">
        <v>26</v>
      </c>
      <c r="E14" s="38" t="s">
        <v>17</v>
      </c>
      <c r="F14" s="38" t="s">
        <v>17</v>
      </c>
      <c r="G14" s="26">
        <v>36962.149100000002</v>
      </c>
      <c r="H14" s="39">
        <v>-1848.11</v>
      </c>
      <c r="I14" s="26">
        <f t="shared" si="1"/>
        <v>35114.039100000002</v>
      </c>
      <c r="J14" s="26">
        <f>I14</f>
        <v>35114.039100000002</v>
      </c>
      <c r="K14" s="40">
        <v>0</v>
      </c>
    </row>
    <row r="15" spans="1:11" ht="29.25" customHeight="1" x14ac:dyDescent="0.3">
      <c r="A15" s="41" t="s">
        <v>27</v>
      </c>
      <c r="B15" s="42"/>
      <c r="C15" s="42"/>
      <c r="D15" s="42"/>
      <c r="E15" s="42"/>
      <c r="F15" s="42"/>
      <c r="G15" s="43">
        <f t="shared" ref="G15:K15" si="2">SUM(G8:G14)</f>
        <v>150132.69580000002</v>
      </c>
      <c r="H15" s="44">
        <f t="shared" si="2"/>
        <v>-14586.460000000003</v>
      </c>
      <c r="I15" s="44">
        <f t="shared" si="2"/>
        <v>135546.23579999999</v>
      </c>
      <c r="J15" s="44">
        <f t="shared" si="2"/>
        <v>135546.23579999999</v>
      </c>
      <c r="K15" s="45">
        <f t="shared" si="2"/>
        <v>-1.4E-3</v>
      </c>
    </row>
    <row r="16" spans="1:11" ht="52.5" customHeight="1" x14ac:dyDescent="0.3">
      <c r="A16" s="46" t="s">
        <v>63</v>
      </c>
      <c r="B16" s="47" t="s">
        <v>62</v>
      </c>
      <c r="C16" s="48">
        <v>43977</v>
      </c>
      <c r="D16" s="49" t="s">
        <v>49</v>
      </c>
      <c r="E16" s="50" t="s">
        <v>81</v>
      </c>
      <c r="F16" s="51" t="s">
        <v>54</v>
      </c>
      <c r="G16" s="52">
        <v>0</v>
      </c>
      <c r="H16" s="53">
        <v>0</v>
      </c>
      <c r="I16" s="54">
        <f>G16+H16</f>
        <v>0</v>
      </c>
      <c r="J16" s="53">
        <v>0</v>
      </c>
      <c r="K16" s="55">
        <f>I16</f>
        <v>0</v>
      </c>
    </row>
    <row r="17" spans="1:11" ht="52.5" customHeight="1" x14ac:dyDescent="0.3">
      <c r="A17" s="56"/>
      <c r="B17" s="57" t="s">
        <v>30</v>
      </c>
      <c r="C17" s="58">
        <v>44069</v>
      </c>
      <c r="D17" s="59" t="s">
        <v>50</v>
      </c>
      <c r="E17" s="59" t="s">
        <v>81</v>
      </c>
      <c r="F17" s="60" t="s">
        <v>54</v>
      </c>
      <c r="G17" s="61">
        <v>0</v>
      </c>
      <c r="H17" s="54">
        <v>0</v>
      </c>
      <c r="I17" s="54">
        <f t="shared" ref="I17:I35" si="3">G17+H17</f>
        <v>0</v>
      </c>
      <c r="J17" s="54">
        <v>0</v>
      </c>
      <c r="K17" s="55">
        <v>0</v>
      </c>
    </row>
    <row r="18" spans="1:11" ht="52.5" customHeight="1" x14ac:dyDescent="0.3">
      <c r="A18" s="56"/>
      <c r="B18" s="57" t="s">
        <v>31</v>
      </c>
      <c r="C18" s="58">
        <v>44112</v>
      </c>
      <c r="D18" s="59" t="s">
        <v>51</v>
      </c>
      <c r="E18" s="59" t="s">
        <v>92</v>
      </c>
      <c r="F18" s="60" t="s">
        <v>93</v>
      </c>
      <c r="G18" s="61">
        <v>0</v>
      </c>
      <c r="H18" s="54">
        <v>0</v>
      </c>
      <c r="I18" s="54">
        <v>0</v>
      </c>
      <c r="J18" s="54">
        <v>0</v>
      </c>
      <c r="K18" s="55">
        <f>I18</f>
        <v>0</v>
      </c>
    </row>
    <row r="19" spans="1:11" ht="52.5" customHeight="1" x14ac:dyDescent="0.3">
      <c r="A19" s="56"/>
      <c r="B19" s="57" t="s">
        <v>32</v>
      </c>
      <c r="C19" s="58">
        <v>44139</v>
      </c>
      <c r="D19" s="59" t="s">
        <v>52</v>
      </c>
      <c r="E19" s="59" t="s">
        <v>92</v>
      </c>
      <c r="F19" s="60" t="s">
        <v>54</v>
      </c>
      <c r="G19" s="61">
        <v>0</v>
      </c>
      <c r="H19" s="54">
        <v>0</v>
      </c>
      <c r="I19" s="54">
        <v>0</v>
      </c>
      <c r="J19" s="54">
        <v>0</v>
      </c>
      <c r="K19" s="55">
        <v>0</v>
      </c>
    </row>
    <row r="20" spans="1:11" ht="52.5" customHeight="1" x14ac:dyDescent="0.3">
      <c r="A20" s="56"/>
      <c r="B20" s="57" t="s">
        <v>33</v>
      </c>
      <c r="C20" s="58">
        <v>44208</v>
      </c>
      <c r="D20" s="59" t="s">
        <v>53</v>
      </c>
      <c r="E20" s="59" t="s">
        <v>92</v>
      </c>
      <c r="F20" s="60" t="s">
        <v>93</v>
      </c>
      <c r="G20" s="61">
        <v>0</v>
      </c>
      <c r="H20" s="54">
        <v>0</v>
      </c>
      <c r="I20" s="54">
        <f t="shared" si="3"/>
        <v>0</v>
      </c>
      <c r="J20" s="54">
        <v>0</v>
      </c>
      <c r="K20" s="55">
        <v>0</v>
      </c>
    </row>
    <row r="21" spans="1:11" ht="52.5" customHeight="1" x14ac:dyDescent="0.3">
      <c r="A21" s="56"/>
      <c r="B21" s="57" t="s">
        <v>34</v>
      </c>
      <c r="C21" s="58">
        <v>43930</v>
      </c>
      <c r="D21" s="59" t="s">
        <v>50</v>
      </c>
      <c r="E21" s="59" t="s">
        <v>54</v>
      </c>
      <c r="F21" s="60" t="s">
        <v>55</v>
      </c>
      <c r="G21" s="61">
        <v>2796.9</v>
      </c>
      <c r="H21" s="54">
        <v>-2500</v>
      </c>
      <c r="I21" s="54">
        <f t="shared" si="3"/>
        <v>296.90000000000009</v>
      </c>
      <c r="J21" s="54">
        <f t="shared" ref="J21:J30" si="4">I21</f>
        <v>296.90000000000009</v>
      </c>
      <c r="K21" s="55">
        <v>0</v>
      </c>
    </row>
    <row r="22" spans="1:11" ht="52.5" customHeight="1" x14ac:dyDescent="0.3">
      <c r="A22" s="56"/>
      <c r="B22" s="57" t="s">
        <v>35</v>
      </c>
      <c r="C22" s="58">
        <v>43938</v>
      </c>
      <c r="D22" s="59" t="s">
        <v>50</v>
      </c>
      <c r="E22" s="59" t="s">
        <v>17</v>
      </c>
      <c r="F22" s="60" t="s">
        <v>55</v>
      </c>
      <c r="G22" s="61">
        <v>2796.9</v>
      </c>
      <c r="H22" s="54">
        <v>-2500</v>
      </c>
      <c r="I22" s="54">
        <f t="shared" si="3"/>
        <v>296.90000000000009</v>
      </c>
      <c r="J22" s="54">
        <f t="shared" si="4"/>
        <v>296.90000000000009</v>
      </c>
      <c r="K22" s="55">
        <v>0</v>
      </c>
    </row>
    <row r="23" spans="1:11" ht="52.5" customHeight="1" x14ac:dyDescent="0.3">
      <c r="A23" s="56"/>
      <c r="B23" s="57" t="s">
        <v>36</v>
      </c>
      <c r="C23" s="58">
        <v>43957</v>
      </c>
      <c r="D23" s="59" t="s">
        <v>56</v>
      </c>
      <c r="E23" s="59" t="s">
        <v>17</v>
      </c>
      <c r="F23" s="60" t="s">
        <v>55</v>
      </c>
      <c r="G23" s="61">
        <v>2796.9</v>
      </c>
      <c r="H23" s="54">
        <v>-2500</v>
      </c>
      <c r="I23" s="54">
        <f t="shared" si="3"/>
        <v>296.90000000000009</v>
      </c>
      <c r="J23" s="54">
        <f t="shared" si="4"/>
        <v>296.90000000000009</v>
      </c>
      <c r="K23" s="55">
        <v>0</v>
      </c>
    </row>
    <row r="24" spans="1:11" ht="52.5" customHeight="1" x14ac:dyDescent="0.3">
      <c r="A24" s="56"/>
      <c r="B24" s="57" t="s">
        <v>37</v>
      </c>
      <c r="C24" s="58">
        <v>43959</v>
      </c>
      <c r="D24" s="59" t="s">
        <v>50</v>
      </c>
      <c r="E24" s="59" t="s">
        <v>54</v>
      </c>
      <c r="F24" s="60" t="s">
        <v>55</v>
      </c>
      <c r="G24" s="61">
        <v>2796.9</v>
      </c>
      <c r="H24" s="54">
        <v>-2500</v>
      </c>
      <c r="I24" s="54">
        <f t="shared" si="3"/>
        <v>296.90000000000009</v>
      </c>
      <c r="J24" s="54">
        <f t="shared" si="4"/>
        <v>296.90000000000009</v>
      </c>
      <c r="K24" s="55">
        <v>0</v>
      </c>
    </row>
    <row r="25" spans="1:11" ht="52.5" customHeight="1" x14ac:dyDescent="0.3">
      <c r="A25" s="56"/>
      <c r="B25" s="57" t="s">
        <v>38</v>
      </c>
      <c r="C25" s="58">
        <v>43986</v>
      </c>
      <c r="D25" s="59" t="s">
        <v>57</v>
      </c>
      <c r="E25" s="59" t="s">
        <v>17</v>
      </c>
      <c r="F25" s="60" t="s">
        <v>55</v>
      </c>
      <c r="G25" s="61">
        <v>2796.9</v>
      </c>
      <c r="H25" s="54">
        <v>-2500</v>
      </c>
      <c r="I25" s="54">
        <f t="shared" si="3"/>
        <v>296.90000000000009</v>
      </c>
      <c r="J25" s="54">
        <f t="shared" si="4"/>
        <v>296.90000000000009</v>
      </c>
      <c r="K25" s="55">
        <v>0</v>
      </c>
    </row>
    <row r="26" spans="1:11" ht="52.5" customHeight="1" x14ac:dyDescent="0.3">
      <c r="A26" s="56"/>
      <c r="B26" s="57" t="s">
        <v>39</v>
      </c>
      <c r="C26" s="58">
        <v>43987</v>
      </c>
      <c r="D26" s="59" t="s">
        <v>50</v>
      </c>
      <c r="E26" s="59" t="s">
        <v>17</v>
      </c>
      <c r="F26" s="60" t="s">
        <v>55</v>
      </c>
      <c r="G26" s="61">
        <v>3502.83</v>
      </c>
      <c r="H26" s="54">
        <v>-2500</v>
      </c>
      <c r="I26" s="54">
        <f t="shared" si="3"/>
        <v>1002.8299999999999</v>
      </c>
      <c r="J26" s="54">
        <f t="shared" si="4"/>
        <v>1002.8299999999999</v>
      </c>
      <c r="K26" s="55">
        <v>0</v>
      </c>
    </row>
    <row r="27" spans="1:11" ht="52.5" customHeight="1" x14ac:dyDescent="0.3">
      <c r="A27" s="56"/>
      <c r="B27" s="57" t="s">
        <v>40</v>
      </c>
      <c r="C27" s="58">
        <v>43995</v>
      </c>
      <c r="D27" s="59" t="s">
        <v>58</v>
      </c>
      <c r="E27" s="59" t="s">
        <v>54</v>
      </c>
      <c r="F27" s="60" t="s">
        <v>55</v>
      </c>
      <c r="G27" s="61">
        <v>47731.87</v>
      </c>
      <c r="H27" s="54">
        <v>-10000</v>
      </c>
      <c r="I27" s="54">
        <f t="shared" si="3"/>
        <v>37731.870000000003</v>
      </c>
      <c r="J27" s="54">
        <f t="shared" si="4"/>
        <v>37731.870000000003</v>
      </c>
      <c r="K27" s="55">
        <v>0</v>
      </c>
    </row>
    <row r="28" spans="1:11" ht="52.5" customHeight="1" x14ac:dyDescent="0.3">
      <c r="A28" s="56"/>
      <c r="B28" s="57" t="s">
        <v>41</v>
      </c>
      <c r="C28" s="58">
        <v>43996</v>
      </c>
      <c r="D28" s="59" t="s">
        <v>50</v>
      </c>
      <c r="E28" s="59" t="s">
        <v>54</v>
      </c>
      <c r="F28" s="60" t="s">
        <v>55</v>
      </c>
      <c r="G28" s="61">
        <v>2796.9</v>
      </c>
      <c r="H28" s="54">
        <v>-2500</v>
      </c>
      <c r="I28" s="54">
        <f t="shared" si="3"/>
        <v>296.90000000000009</v>
      </c>
      <c r="J28" s="54">
        <f t="shared" si="4"/>
        <v>296.90000000000009</v>
      </c>
      <c r="K28" s="55">
        <v>0</v>
      </c>
    </row>
    <row r="29" spans="1:11" ht="52.5" customHeight="1" x14ac:dyDescent="0.3">
      <c r="A29" s="56"/>
      <c r="B29" s="57" t="s">
        <v>42</v>
      </c>
      <c r="C29" s="58">
        <v>44000</v>
      </c>
      <c r="D29" s="59" t="s">
        <v>50</v>
      </c>
      <c r="E29" s="59" t="s">
        <v>54</v>
      </c>
      <c r="F29" s="60" t="s">
        <v>55</v>
      </c>
      <c r="G29" s="61">
        <v>2796.9</v>
      </c>
      <c r="H29" s="54">
        <v>-2500</v>
      </c>
      <c r="I29" s="54">
        <f t="shared" si="3"/>
        <v>296.90000000000009</v>
      </c>
      <c r="J29" s="54">
        <f t="shared" si="4"/>
        <v>296.90000000000009</v>
      </c>
      <c r="K29" s="55">
        <v>0</v>
      </c>
    </row>
    <row r="30" spans="1:11" ht="52.5" customHeight="1" x14ac:dyDescent="0.3">
      <c r="A30" s="56"/>
      <c r="B30" s="57" t="s">
        <v>43</v>
      </c>
      <c r="C30" s="58">
        <v>44001</v>
      </c>
      <c r="D30" s="59" t="s">
        <v>59</v>
      </c>
      <c r="E30" s="59" t="s">
        <v>54</v>
      </c>
      <c r="F30" s="60" t="s">
        <v>55</v>
      </c>
      <c r="G30" s="61">
        <v>2796.9</v>
      </c>
      <c r="H30" s="54">
        <v>-2500</v>
      </c>
      <c r="I30" s="54">
        <f t="shared" si="3"/>
        <v>296.90000000000009</v>
      </c>
      <c r="J30" s="54">
        <f t="shared" si="4"/>
        <v>296.90000000000009</v>
      </c>
      <c r="K30" s="55">
        <v>0</v>
      </c>
    </row>
    <row r="31" spans="1:11" ht="52.5" customHeight="1" x14ac:dyDescent="0.3">
      <c r="A31" s="56"/>
      <c r="B31" s="57" t="s">
        <v>44</v>
      </c>
      <c r="C31" s="58">
        <v>44020</v>
      </c>
      <c r="D31" s="59" t="s">
        <v>50</v>
      </c>
      <c r="E31" s="59" t="s">
        <v>54</v>
      </c>
      <c r="F31" s="60" t="s">
        <v>55</v>
      </c>
      <c r="G31" s="61">
        <v>2796</v>
      </c>
      <c r="H31" s="54">
        <v>-2500</v>
      </c>
      <c r="I31" s="54">
        <f t="shared" si="3"/>
        <v>296</v>
      </c>
      <c r="J31" s="54">
        <f>I31</f>
        <v>296</v>
      </c>
      <c r="K31" s="55">
        <v>0</v>
      </c>
    </row>
    <row r="32" spans="1:11" ht="52.5" customHeight="1" x14ac:dyDescent="0.3">
      <c r="A32" s="56"/>
      <c r="B32" s="57" t="s">
        <v>45</v>
      </c>
      <c r="C32" s="58">
        <v>44036</v>
      </c>
      <c r="D32" s="59" t="s">
        <v>50</v>
      </c>
      <c r="E32" s="59" t="s">
        <v>54</v>
      </c>
      <c r="F32" s="60" t="s">
        <v>55</v>
      </c>
      <c r="G32" s="61">
        <v>2796.9</v>
      </c>
      <c r="H32" s="54">
        <v>-2500</v>
      </c>
      <c r="I32" s="54">
        <f t="shared" si="3"/>
        <v>296.90000000000009</v>
      </c>
      <c r="J32" s="54">
        <f>I32</f>
        <v>296.90000000000009</v>
      </c>
      <c r="K32" s="55">
        <v>0</v>
      </c>
    </row>
    <row r="33" spans="1:11" ht="52.5" customHeight="1" x14ac:dyDescent="0.3">
      <c r="A33" s="56"/>
      <c r="B33" s="57" t="s">
        <v>46</v>
      </c>
      <c r="C33" s="58">
        <v>44060</v>
      </c>
      <c r="D33" s="59" t="s">
        <v>60</v>
      </c>
      <c r="E33" s="59" t="s">
        <v>54</v>
      </c>
      <c r="F33" s="60" t="s">
        <v>55</v>
      </c>
      <c r="G33" s="61">
        <v>29090.94</v>
      </c>
      <c r="H33" s="54">
        <v>-2500</v>
      </c>
      <c r="I33" s="54">
        <f t="shared" si="3"/>
        <v>26590.94</v>
      </c>
      <c r="J33" s="54">
        <f>I33</f>
        <v>26590.94</v>
      </c>
      <c r="K33" s="55">
        <v>0</v>
      </c>
    </row>
    <row r="34" spans="1:11" ht="52.5" customHeight="1" x14ac:dyDescent="0.3">
      <c r="A34" s="56"/>
      <c r="B34" s="57" t="s">
        <v>47</v>
      </c>
      <c r="C34" s="58">
        <v>44063</v>
      </c>
      <c r="D34" s="59" t="s">
        <v>61</v>
      </c>
      <c r="E34" s="59" t="s">
        <v>54</v>
      </c>
      <c r="F34" s="60" t="s">
        <v>55</v>
      </c>
      <c r="G34" s="61">
        <v>3047.78</v>
      </c>
      <c r="H34" s="54">
        <v>-2500</v>
      </c>
      <c r="I34" s="54">
        <f t="shared" si="3"/>
        <v>547.7800000000002</v>
      </c>
      <c r="J34" s="54">
        <f>I34</f>
        <v>547.7800000000002</v>
      </c>
      <c r="K34" s="55">
        <v>0</v>
      </c>
    </row>
    <row r="35" spans="1:11" ht="52.5" customHeight="1" x14ac:dyDescent="0.3">
      <c r="A35" s="62"/>
      <c r="B35" s="63" t="s">
        <v>48</v>
      </c>
      <c r="C35" s="64">
        <v>44146</v>
      </c>
      <c r="D35" s="65" t="s">
        <v>94</v>
      </c>
      <c r="E35" s="65" t="s">
        <v>54</v>
      </c>
      <c r="F35" s="66" t="s">
        <v>55</v>
      </c>
      <c r="G35" s="67">
        <v>27127.35</v>
      </c>
      <c r="H35" s="68">
        <v>-2500</v>
      </c>
      <c r="I35" s="54">
        <f t="shared" si="3"/>
        <v>24627.35</v>
      </c>
      <c r="J35" s="68">
        <f>I35</f>
        <v>24627.35</v>
      </c>
      <c r="K35" s="55">
        <v>0</v>
      </c>
    </row>
    <row r="36" spans="1:11" ht="25.5" customHeight="1" x14ac:dyDescent="0.3">
      <c r="A36" s="69" t="s">
        <v>64</v>
      </c>
      <c r="B36" s="70"/>
      <c r="C36" s="70"/>
      <c r="D36" s="70"/>
      <c r="E36" s="70"/>
      <c r="F36" s="70"/>
      <c r="G36" s="71">
        <f>SUM(G16:G35)</f>
        <v>138468.87</v>
      </c>
      <c r="H36" s="72">
        <f>SUM(H16:H35)</f>
        <v>-45000</v>
      </c>
      <c r="I36" s="72">
        <f>SUM(I16:I35)</f>
        <v>93468.87</v>
      </c>
      <c r="J36" s="72">
        <f>SUM(J16:J35)</f>
        <v>93468.87</v>
      </c>
      <c r="K36" s="73">
        <f>SUM(K16:K35)</f>
        <v>0</v>
      </c>
    </row>
    <row r="37" spans="1:11" ht="51.75" customHeight="1" x14ac:dyDescent="0.3">
      <c r="A37" s="74" t="s">
        <v>79</v>
      </c>
      <c r="B37" s="47" t="s">
        <v>74</v>
      </c>
      <c r="C37" s="48">
        <v>44297</v>
      </c>
      <c r="D37" s="49" t="s">
        <v>65</v>
      </c>
      <c r="E37" s="49" t="s">
        <v>54</v>
      </c>
      <c r="F37" s="75" t="s">
        <v>55</v>
      </c>
      <c r="G37" s="76">
        <v>27218.2</v>
      </c>
      <c r="H37" s="53">
        <v>-2500</v>
      </c>
      <c r="I37" s="53">
        <f>G37+H37</f>
        <v>24718.2</v>
      </c>
      <c r="J37" s="53">
        <f>I37</f>
        <v>24718.2</v>
      </c>
      <c r="K37" s="77">
        <v>0</v>
      </c>
    </row>
    <row r="38" spans="1:11" ht="51.75" customHeight="1" x14ac:dyDescent="0.3">
      <c r="A38" s="78"/>
      <c r="B38" s="57" t="s">
        <v>73</v>
      </c>
      <c r="C38" s="58">
        <v>44440</v>
      </c>
      <c r="D38" s="59" t="s">
        <v>68</v>
      </c>
      <c r="E38" s="59" t="s">
        <v>54</v>
      </c>
      <c r="F38" s="79" t="s">
        <v>55</v>
      </c>
      <c r="G38" s="80">
        <v>28562.45</v>
      </c>
      <c r="H38" s="54">
        <v>-2500</v>
      </c>
      <c r="I38" s="54">
        <f t="shared" ref="I38:I43" si="5">G38+H38</f>
        <v>26062.45</v>
      </c>
      <c r="J38" s="54">
        <f t="shared" ref="J38:J41" si="6">I38</f>
        <v>26062.45</v>
      </c>
      <c r="K38" s="55">
        <v>0</v>
      </c>
    </row>
    <row r="39" spans="1:11" ht="51.75" customHeight="1" x14ac:dyDescent="0.3">
      <c r="A39" s="78"/>
      <c r="B39" s="57" t="s">
        <v>72</v>
      </c>
      <c r="C39" s="58">
        <v>44346</v>
      </c>
      <c r="D39" s="59" t="s">
        <v>69</v>
      </c>
      <c r="E39" s="59" t="s">
        <v>54</v>
      </c>
      <c r="F39" s="79" t="s">
        <v>55</v>
      </c>
      <c r="G39" s="80">
        <v>27123.9</v>
      </c>
      <c r="H39" s="54">
        <v>-2500</v>
      </c>
      <c r="I39" s="54">
        <f t="shared" si="5"/>
        <v>24623.9</v>
      </c>
      <c r="J39" s="54">
        <f t="shared" si="6"/>
        <v>24623.9</v>
      </c>
      <c r="K39" s="55">
        <v>0</v>
      </c>
    </row>
    <row r="40" spans="1:11" ht="51.75" customHeight="1" x14ac:dyDescent="0.3">
      <c r="A40" s="78"/>
      <c r="B40" s="57" t="s">
        <v>70</v>
      </c>
      <c r="C40" s="58">
        <v>44432</v>
      </c>
      <c r="D40" s="59" t="s">
        <v>66</v>
      </c>
      <c r="E40" s="59" t="s">
        <v>54</v>
      </c>
      <c r="F40" s="79" t="s">
        <v>55</v>
      </c>
      <c r="G40" s="80">
        <v>28562.45</v>
      </c>
      <c r="H40" s="54">
        <v>-2500</v>
      </c>
      <c r="I40" s="54">
        <f t="shared" si="5"/>
        <v>26062.45</v>
      </c>
      <c r="J40" s="54">
        <f t="shared" si="6"/>
        <v>26062.45</v>
      </c>
      <c r="K40" s="55">
        <v>0</v>
      </c>
    </row>
    <row r="41" spans="1:11" ht="51.75" customHeight="1" x14ac:dyDescent="0.3">
      <c r="A41" s="78"/>
      <c r="B41" s="57" t="s">
        <v>71</v>
      </c>
      <c r="C41" s="58">
        <v>44486</v>
      </c>
      <c r="D41" s="59" t="s">
        <v>67</v>
      </c>
      <c r="E41" s="59" t="s">
        <v>54</v>
      </c>
      <c r="F41" s="79" t="s">
        <v>55</v>
      </c>
      <c r="G41" s="80">
        <v>27162.9</v>
      </c>
      <c r="H41" s="54">
        <v>-2500</v>
      </c>
      <c r="I41" s="54">
        <f t="shared" si="5"/>
        <v>24662.9</v>
      </c>
      <c r="J41" s="54">
        <f t="shared" si="6"/>
        <v>24662.9</v>
      </c>
      <c r="K41" s="55">
        <v>0</v>
      </c>
    </row>
    <row r="42" spans="1:11" ht="51.75" customHeight="1" x14ac:dyDescent="0.3">
      <c r="A42" s="78"/>
      <c r="B42" s="57" t="s">
        <v>76</v>
      </c>
      <c r="C42" s="58">
        <v>44528</v>
      </c>
      <c r="D42" s="81" t="s">
        <v>78</v>
      </c>
      <c r="E42" s="59" t="s">
        <v>123</v>
      </c>
      <c r="F42" s="79" t="s">
        <v>55</v>
      </c>
      <c r="G42" s="80">
        <v>0</v>
      </c>
      <c r="H42" s="54">
        <v>0</v>
      </c>
      <c r="I42" s="54">
        <v>0</v>
      </c>
      <c r="J42" s="54">
        <v>0</v>
      </c>
      <c r="K42" s="55">
        <v>0</v>
      </c>
    </row>
    <row r="43" spans="1:11" ht="51.75" customHeight="1" x14ac:dyDescent="0.3">
      <c r="A43" s="82"/>
      <c r="B43" s="63" t="s">
        <v>75</v>
      </c>
      <c r="C43" s="64">
        <v>44579</v>
      </c>
      <c r="D43" s="83" t="s">
        <v>77</v>
      </c>
      <c r="E43" s="59" t="s">
        <v>54</v>
      </c>
      <c r="F43" s="79" t="s">
        <v>55</v>
      </c>
      <c r="G43" s="84">
        <v>40065.269999999997</v>
      </c>
      <c r="H43" s="68">
        <v>-2500</v>
      </c>
      <c r="I43" s="68">
        <f t="shared" si="5"/>
        <v>37565.269999999997</v>
      </c>
      <c r="J43" s="68">
        <v>37565.269999999997</v>
      </c>
      <c r="K43" s="85">
        <v>0</v>
      </c>
    </row>
    <row r="44" spans="1:11" s="88" customFormat="1" ht="29.25" customHeight="1" x14ac:dyDescent="0.3">
      <c r="A44" s="86" t="s">
        <v>80</v>
      </c>
      <c r="B44" s="87"/>
      <c r="C44" s="87"/>
      <c r="D44" s="87"/>
      <c r="E44" s="87"/>
      <c r="F44" s="87"/>
      <c r="G44" s="71">
        <f>SUM(G37:G43)</f>
        <v>178695.16999999998</v>
      </c>
      <c r="H44" s="72">
        <f>SUM(H37:H43)</f>
        <v>-15000</v>
      </c>
      <c r="I44" s="72">
        <f>SUM(I37:I43)</f>
        <v>163695.16999999998</v>
      </c>
      <c r="J44" s="72">
        <f>SUM(J37:J43)</f>
        <v>163695.16999999998</v>
      </c>
      <c r="K44" s="73">
        <f>SUM(K37:K43)</f>
        <v>0</v>
      </c>
    </row>
    <row r="45" spans="1:11" ht="51.75" customHeight="1" x14ac:dyDescent="0.3">
      <c r="A45" s="89" t="s">
        <v>95</v>
      </c>
      <c r="B45" s="47" t="s">
        <v>96</v>
      </c>
      <c r="C45" s="48">
        <v>44685</v>
      </c>
      <c r="D45" s="49" t="s">
        <v>97</v>
      </c>
      <c r="E45" s="49" t="s">
        <v>54</v>
      </c>
      <c r="F45" s="75" t="s">
        <v>55</v>
      </c>
      <c r="G45" s="76">
        <v>43227.25</v>
      </c>
      <c r="H45" s="53">
        <v>-2500</v>
      </c>
      <c r="I45" s="53">
        <f t="shared" ref="I45" si="7">G45+H45</f>
        <v>40727.25</v>
      </c>
      <c r="J45" s="53">
        <v>40727.25</v>
      </c>
      <c r="K45" s="77">
        <v>0</v>
      </c>
    </row>
    <row r="46" spans="1:11" ht="51.75" customHeight="1" x14ac:dyDescent="0.3">
      <c r="A46" s="90"/>
      <c r="B46" s="57" t="s">
        <v>98</v>
      </c>
      <c r="C46" s="58">
        <v>44705</v>
      </c>
      <c r="D46" s="59" t="s">
        <v>99</v>
      </c>
      <c r="E46" s="59" t="s">
        <v>100</v>
      </c>
      <c r="F46" s="79" t="s">
        <v>93</v>
      </c>
      <c r="G46" s="80">
        <v>0</v>
      </c>
      <c r="H46" s="54">
        <v>0</v>
      </c>
      <c r="I46" s="54">
        <v>0</v>
      </c>
      <c r="J46" s="54">
        <v>0</v>
      </c>
      <c r="K46" s="55">
        <v>0</v>
      </c>
    </row>
    <row r="47" spans="1:11" ht="51.75" customHeight="1" x14ac:dyDescent="0.3">
      <c r="A47" s="90"/>
      <c r="B47" s="57" t="s">
        <v>101</v>
      </c>
      <c r="C47" s="58">
        <v>44684</v>
      </c>
      <c r="D47" s="59" t="s">
        <v>102</v>
      </c>
      <c r="E47" s="59" t="s">
        <v>54</v>
      </c>
      <c r="F47" s="79" t="s">
        <v>55</v>
      </c>
      <c r="G47" s="80">
        <v>42765.54</v>
      </c>
      <c r="H47" s="54">
        <v>-2500</v>
      </c>
      <c r="I47" s="54">
        <f>G47+H47</f>
        <v>40265.54</v>
      </c>
      <c r="J47" s="54">
        <f>I47</f>
        <v>40265.54</v>
      </c>
      <c r="K47" s="55">
        <v>0</v>
      </c>
    </row>
    <row r="48" spans="1:11" ht="51.75" customHeight="1" x14ac:dyDescent="0.3">
      <c r="A48" s="90"/>
      <c r="B48" s="57" t="s">
        <v>103</v>
      </c>
      <c r="C48" s="58">
        <v>44777</v>
      </c>
      <c r="D48" s="59" t="s">
        <v>104</v>
      </c>
      <c r="E48" s="59" t="s">
        <v>105</v>
      </c>
      <c r="F48" s="79" t="s">
        <v>93</v>
      </c>
      <c r="G48" s="80">
        <v>0</v>
      </c>
      <c r="H48" s="54">
        <v>0</v>
      </c>
      <c r="I48" s="54">
        <f>G48+H48</f>
        <v>0</v>
      </c>
      <c r="J48" s="54">
        <v>0</v>
      </c>
      <c r="K48" s="55">
        <f>I48</f>
        <v>0</v>
      </c>
    </row>
    <row r="49" spans="1:11" ht="51.75" customHeight="1" x14ac:dyDescent="0.3">
      <c r="A49" s="90"/>
      <c r="B49" s="57" t="s">
        <v>106</v>
      </c>
      <c r="C49" s="58">
        <v>44826</v>
      </c>
      <c r="D49" s="59" t="s">
        <v>107</v>
      </c>
      <c r="E49" s="59" t="s">
        <v>105</v>
      </c>
      <c r="F49" s="79" t="s">
        <v>93</v>
      </c>
      <c r="G49" s="80">
        <v>0</v>
      </c>
      <c r="H49" s="54">
        <v>0</v>
      </c>
      <c r="I49" s="54">
        <v>0</v>
      </c>
      <c r="J49" s="54">
        <v>0</v>
      </c>
      <c r="K49" s="55">
        <f t="shared" ref="K49:K53" si="8">I49</f>
        <v>0</v>
      </c>
    </row>
    <row r="50" spans="1:11" ht="51.75" customHeight="1" x14ac:dyDescent="0.3">
      <c r="A50" s="90"/>
      <c r="B50" s="57" t="s">
        <v>108</v>
      </c>
      <c r="C50" s="58">
        <v>44892</v>
      </c>
      <c r="D50" s="59" t="s">
        <v>109</v>
      </c>
      <c r="E50" s="59" t="s">
        <v>110</v>
      </c>
      <c r="F50" s="79" t="s">
        <v>86</v>
      </c>
      <c r="G50" s="80">
        <v>25281.8</v>
      </c>
      <c r="H50" s="54">
        <v>-2500</v>
      </c>
      <c r="I50" s="54">
        <f t="shared" ref="I50:I53" si="9">G50+H50</f>
        <v>22781.8</v>
      </c>
      <c r="J50" s="54">
        <v>0</v>
      </c>
      <c r="K50" s="55">
        <f t="shared" si="8"/>
        <v>22781.8</v>
      </c>
    </row>
    <row r="51" spans="1:11" ht="51.75" customHeight="1" x14ac:dyDescent="0.3">
      <c r="A51" s="90"/>
      <c r="B51" s="57" t="s">
        <v>111</v>
      </c>
      <c r="C51" s="58">
        <v>44917</v>
      </c>
      <c r="D51" s="59" t="s">
        <v>112</v>
      </c>
      <c r="E51" s="91" t="s">
        <v>113</v>
      </c>
      <c r="F51" s="92" t="s">
        <v>86</v>
      </c>
      <c r="G51" s="80">
        <v>35532</v>
      </c>
      <c r="H51" s="54">
        <v>-2500</v>
      </c>
      <c r="I51" s="54">
        <f t="shared" si="9"/>
        <v>33032</v>
      </c>
      <c r="J51" s="54">
        <v>0</v>
      </c>
      <c r="K51" s="55">
        <f t="shared" si="8"/>
        <v>33032</v>
      </c>
    </row>
    <row r="52" spans="1:11" ht="51.75" customHeight="1" x14ac:dyDescent="0.3">
      <c r="A52" s="90"/>
      <c r="B52" s="57" t="s">
        <v>114</v>
      </c>
      <c r="C52" s="58">
        <v>44900</v>
      </c>
      <c r="D52" s="59" t="s">
        <v>115</v>
      </c>
      <c r="E52" s="59" t="s">
        <v>54</v>
      </c>
      <c r="F52" s="60" t="s">
        <v>55</v>
      </c>
      <c r="G52" s="80">
        <v>39853.15</v>
      </c>
      <c r="H52" s="54">
        <v>-2500</v>
      </c>
      <c r="I52" s="54">
        <f t="shared" si="9"/>
        <v>37353.15</v>
      </c>
      <c r="J52" s="54">
        <f>I52</f>
        <v>37353.15</v>
      </c>
      <c r="K52" s="55">
        <v>0</v>
      </c>
    </row>
    <row r="53" spans="1:11" ht="51.75" customHeight="1" x14ac:dyDescent="0.3">
      <c r="A53" s="93"/>
      <c r="B53" s="63" t="s">
        <v>116</v>
      </c>
      <c r="C53" s="64">
        <v>44963</v>
      </c>
      <c r="D53" s="65" t="s">
        <v>117</v>
      </c>
      <c r="E53" s="65" t="s">
        <v>118</v>
      </c>
      <c r="F53" s="94" t="s">
        <v>86</v>
      </c>
      <c r="G53" s="84">
        <v>20000</v>
      </c>
      <c r="H53" s="68">
        <v>-2500</v>
      </c>
      <c r="I53" s="68">
        <f t="shared" si="9"/>
        <v>17500</v>
      </c>
      <c r="J53" s="68">
        <v>0</v>
      </c>
      <c r="K53" s="85">
        <f t="shared" si="8"/>
        <v>17500</v>
      </c>
    </row>
    <row r="54" spans="1:11" s="99" customFormat="1" ht="27.75" customHeight="1" x14ac:dyDescent="0.3">
      <c r="A54" s="86" t="s">
        <v>91</v>
      </c>
      <c r="B54" s="95"/>
      <c r="C54" s="95"/>
      <c r="D54" s="95"/>
      <c r="E54" s="95"/>
      <c r="F54" s="95"/>
      <c r="G54" s="96">
        <f>SUM(G45:G53)</f>
        <v>206659.74000000002</v>
      </c>
      <c r="H54" s="97">
        <f>SUM(H45:H53)</f>
        <v>-15000</v>
      </c>
      <c r="I54" s="97">
        <f>SUM(I45:I53)</f>
        <v>191659.74000000002</v>
      </c>
      <c r="J54" s="97">
        <f>SUM(J45:J53)</f>
        <v>118345.94</v>
      </c>
      <c r="K54" s="98">
        <f>SUM(K45:K53)</f>
        <v>73313.8</v>
      </c>
    </row>
    <row r="55" spans="1:11" ht="51.75" customHeight="1" x14ac:dyDescent="0.3">
      <c r="A55" s="100" t="s">
        <v>82</v>
      </c>
      <c r="B55" s="47" t="s">
        <v>83</v>
      </c>
      <c r="C55" s="48">
        <v>45043</v>
      </c>
      <c r="D55" s="49" t="s">
        <v>84</v>
      </c>
      <c r="E55" s="49" t="s">
        <v>85</v>
      </c>
      <c r="F55" s="101" t="s">
        <v>86</v>
      </c>
      <c r="G55" s="76">
        <v>34884</v>
      </c>
      <c r="H55" s="53">
        <v>-5000</v>
      </c>
      <c r="I55" s="53">
        <f>G55+H55</f>
        <v>29884</v>
      </c>
      <c r="J55" s="53">
        <v>0</v>
      </c>
      <c r="K55" s="77">
        <f>I55</f>
        <v>29884</v>
      </c>
    </row>
    <row r="56" spans="1:11" ht="51.75" customHeight="1" x14ac:dyDescent="0.3">
      <c r="A56" s="102"/>
      <c r="B56" s="57" t="s">
        <v>87</v>
      </c>
      <c r="C56" s="58">
        <v>45127</v>
      </c>
      <c r="D56" s="59" t="s">
        <v>121</v>
      </c>
      <c r="E56" s="59" t="s">
        <v>88</v>
      </c>
      <c r="F56" s="103" t="s">
        <v>86</v>
      </c>
      <c r="G56" s="80">
        <v>0</v>
      </c>
      <c r="H56" s="54">
        <v>0</v>
      </c>
      <c r="I56" s="54">
        <v>0</v>
      </c>
      <c r="J56" s="54">
        <v>0</v>
      </c>
      <c r="K56" s="55">
        <v>0</v>
      </c>
    </row>
    <row r="57" spans="1:11" ht="51.75" customHeight="1" x14ac:dyDescent="0.3">
      <c r="A57" s="102"/>
      <c r="B57" s="57" t="s">
        <v>89</v>
      </c>
      <c r="C57" s="58">
        <v>45086</v>
      </c>
      <c r="D57" s="59" t="s">
        <v>90</v>
      </c>
      <c r="E57" s="59" t="s">
        <v>88</v>
      </c>
      <c r="F57" s="103" t="s">
        <v>86</v>
      </c>
      <c r="G57" s="80">
        <v>0</v>
      </c>
      <c r="H57" s="54">
        <v>0</v>
      </c>
      <c r="I57" s="54">
        <v>0</v>
      </c>
      <c r="J57" s="54">
        <v>0</v>
      </c>
      <c r="K57" s="55">
        <v>0</v>
      </c>
    </row>
    <row r="58" spans="1:11" ht="51.75" customHeight="1" x14ac:dyDescent="0.3">
      <c r="A58" s="104"/>
      <c r="B58" s="63" t="s">
        <v>120</v>
      </c>
      <c r="C58" s="64">
        <v>45254</v>
      </c>
      <c r="D58" s="65" t="s">
        <v>119</v>
      </c>
      <c r="E58" s="65" t="s">
        <v>88</v>
      </c>
      <c r="F58" s="105" t="s">
        <v>86</v>
      </c>
      <c r="G58" s="84">
        <v>0</v>
      </c>
      <c r="H58" s="68">
        <v>0</v>
      </c>
      <c r="I58" s="68">
        <v>0</v>
      </c>
      <c r="J58" s="68">
        <v>0</v>
      </c>
      <c r="K58" s="85">
        <v>0</v>
      </c>
    </row>
    <row r="59" spans="1:11" ht="27.75" customHeight="1" x14ac:dyDescent="0.3">
      <c r="A59" s="86" t="s">
        <v>91</v>
      </c>
      <c r="B59" s="95"/>
      <c r="C59" s="95"/>
      <c r="D59" s="95"/>
      <c r="E59" s="95"/>
      <c r="F59" s="95"/>
      <c r="G59" s="96">
        <f>SUM(G55:G58)</f>
        <v>34884</v>
      </c>
      <c r="H59" s="97">
        <f>SUM(H55:H58)</f>
        <v>-5000</v>
      </c>
      <c r="I59" s="97">
        <f>SUM(I55:I58)</f>
        <v>29884</v>
      </c>
      <c r="J59" s="97">
        <f>SUM(J55:J58)</f>
        <v>0</v>
      </c>
      <c r="K59" s="98">
        <f>SUM(K55:K58)</f>
        <v>29884</v>
      </c>
    </row>
  </sheetData>
  <mergeCells count="2">
    <mergeCell ref="A55:A58"/>
    <mergeCell ref="A45:A53"/>
  </mergeCells>
  <phoneticPr fontId="1" type="noConversion"/>
  <conditionalFormatting sqref="C35:C36">
    <cfRule type="timePeriod" dxfId="1" priority="2" timePeriod="lastMonth">
      <formula>AND(MONTH(C35)=MONTH(EDATE(TODAY(),0-1)),YEAR(C35)=YEAR(EDATE(TODAY(),0-1)))</formula>
    </cfRule>
  </conditionalFormatting>
  <conditionalFormatting sqref="C44">
    <cfRule type="timePeriod" dxfId="0" priority="1" timePeriod="lastMonth">
      <formula>AND(MONTH(C44)=MONTH(EDATE(TODAY(),0-1)),YEAR(C44)=YEAR(EDATE(TODAY(),0-1)))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I54 K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Arious Serumula</dc:creator>
  <cp:lastModifiedBy>Mogale Maloma</cp:lastModifiedBy>
  <cp:lastPrinted>2021-02-23T12:45:03Z</cp:lastPrinted>
  <dcterms:created xsi:type="dcterms:W3CDTF">2021-02-23T08:59:24Z</dcterms:created>
  <dcterms:modified xsi:type="dcterms:W3CDTF">2023-12-01T13:38:56Z</dcterms:modified>
</cp:coreProperties>
</file>